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2240" windowHeight="7875" tabRatio="771" firstSheet="1" activeTab="5"/>
  </bookViews>
  <sheets>
    <sheet name="Шашки 2" sheetId="4" state="hidden" r:id="rId1"/>
    <sheet name="Плавание 1" sheetId="20" r:id="rId2"/>
    <sheet name="Плавание 2" sheetId="21" r:id="rId3"/>
    <sheet name="Волейбол" sheetId="22" r:id="rId4"/>
    <sheet name="Н теннис 1" sheetId="23" r:id="rId5"/>
    <sheet name="Н теннис 2" sheetId="24" r:id="rId6"/>
    <sheet name="Кросс 1" sheetId="11" state="hidden" r:id="rId7"/>
    <sheet name="Кросс 2" sheetId="12" state="hidden" r:id="rId8"/>
    <sheet name="Дартс 1" sheetId="14" state="hidden" r:id="rId9"/>
    <sheet name="Дартс 2" sheetId="15" state="hidden" r:id="rId10"/>
    <sheet name="Гиревой 1" sheetId="13" state="hidden" r:id="rId11"/>
    <sheet name="силовые упрожнения" sheetId="16" state="hidden" r:id="rId12"/>
    <sheet name="Стрельба1" sheetId="17" state="hidden" r:id="rId13"/>
    <sheet name="Стрельба2" sheetId="18" state="hidden" r:id="rId14"/>
    <sheet name="Шашки 1" sheetId="6" state="hidden" r:id="rId15"/>
    <sheet name="1 Группа" sheetId="9" state="hidden" r:id="rId16"/>
    <sheet name="2 Группа" sheetId="10" state="hidden" r:id="rId17"/>
  </sheets>
  <calcPr calcId="145621"/>
</workbook>
</file>

<file path=xl/calcChain.xml><?xml version="1.0" encoding="utf-8"?>
<calcChain xmlns="http://schemas.openxmlformats.org/spreadsheetml/2006/main">
  <c r="Q60" i="10" l="1"/>
  <c r="R60" i="10"/>
  <c r="M24" i="20" l="1"/>
  <c r="M22" i="20"/>
  <c r="K32" i="20" l="1"/>
  <c r="M32" i="20"/>
  <c r="M20" i="20"/>
  <c r="M16" i="20"/>
  <c r="M8" i="20"/>
  <c r="M30" i="20"/>
  <c r="M10" i="20"/>
  <c r="M28" i="20"/>
  <c r="M17" i="20"/>
  <c r="M26" i="20"/>
  <c r="M14" i="20"/>
  <c r="M9" i="20"/>
  <c r="M11" i="20"/>
  <c r="M15" i="20"/>
  <c r="M19" i="20"/>
  <c r="M25" i="20"/>
  <c r="M13" i="20"/>
  <c r="M21" i="20"/>
  <c r="M36" i="20"/>
  <c r="M12" i="20"/>
  <c r="M18" i="20"/>
  <c r="M23" i="20"/>
  <c r="F60" i="21"/>
  <c r="F26" i="21" l="1"/>
  <c r="G8" i="6" l="1"/>
  <c r="G11" i="6"/>
  <c r="G13" i="6"/>
  <c r="G9" i="6"/>
  <c r="G16" i="6"/>
  <c r="G22" i="6"/>
  <c r="G10" i="6"/>
  <c r="G21" i="6"/>
  <c r="G19" i="6"/>
  <c r="G14" i="6"/>
  <c r="G27" i="6"/>
  <c r="G25" i="6"/>
  <c r="G12" i="6"/>
  <c r="G20" i="6"/>
  <c r="G28" i="6"/>
  <c r="G17" i="6"/>
  <c r="G24" i="6"/>
  <c r="G18" i="6"/>
  <c r="G23" i="6"/>
  <c r="G30" i="6"/>
  <c r="G29" i="6"/>
  <c r="G26" i="6"/>
  <c r="G32" i="6"/>
  <c r="G33" i="6"/>
  <c r="G34" i="6"/>
  <c r="G31" i="6"/>
  <c r="G35" i="6"/>
  <c r="G36" i="6"/>
  <c r="G37" i="6"/>
  <c r="G38" i="6"/>
  <c r="G39" i="6"/>
  <c r="I103" i="18" l="1"/>
  <c r="I35" i="15" l="1"/>
  <c r="G28" i="16"/>
  <c r="R27" i="10"/>
  <c r="Q27" i="10"/>
  <c r="G19" i="16" l="1"/>
  <c r="G13" i="16"/>
  <c r="G21" i="16"/>
  <c r="G15" i="16"/>
  <c r="G12" i="16"/>
  <c r="G10" i="16"/>
  <c r="G27" i="16"/>
  <c r="G17" i="16"/>
  <c r="G25" i="16"/>
  <c r="G11" i="16"/>
  <c r="G16" i="16"/>
  <c r="G8" i="16"/>
  <c r="G18" i="16"/>
  <c r="G23" i="16"/>
  <c r="G14" i="16"/>
  <c r="G24" i="16"/>
  <c r="G20" i="16"/>
  <c r="G22" i="16"/>
  <c r="G9" i="16"/>
  <c r="I32" i="15" l="1"/>
  <c r="E9" i="23" l="1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9" i="23"/>
  <c r="E36" i="23"/>
  <c r="E37" i="23"/>
  <c r="E38" i="23"/>
  <c r="E8" i="23"/>
  <c r="I9" i="22" l="1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9" i="22"/>
  <c r="I36" i="22"/>
  <c r="I37" i="22"/>
  <c r="I38" i="22"/>
  <c r="I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9" i="22"/>
  <c r="F36" i="22"/>
  <c r="F37" i="22"/>
  <c r="F38" i="22"/>
  <c r="F8" i="22"/>
  <c r="R59" i="10" l="1"/>
  <c r="R29" i="10"/>
  <c r="Q59" i="10"/>
  <c r="Q29" i="10"/>
  <c r="F59" i="21"/>
  <c r="F49" i="21"/>
  <c r="F13" i="21" l="1"/>
  <c r="F57" i="21"/>
  <c r="F55" i="21"/>
  <c r="F56" i="21"/>
  <c r="F54" i="21"/>
  <c r="F53" i="21"/>
  <c r="F51" i="21"/>
  <c r="F48" i="21"/>
  <c r="F46" i="21"/>
  <c r="F24" i="21"/>
  <c r="F44" i="21"/>
  <c r="F43" i="21"/>
  <c r="F40" i="21"/>
  <c r="F41" i="21"/>
  <c r="F39" i="21"/>
  <c r="F47" i="21"/>
  <c r="F50" i="21"/>
  <c r="F42" i="21"/>
  <c r="F27" i="21"/>
  <c r="F52" i="21"/>
  <c r="F58" i="21"/>
  <c r="F45" i="21"/>
  <c r="F23" i="21"/>
  <c r="F10" i="21"/>
  <c r="F38" i="21"/>
  <c r="F21" i="21"/>
  <c r="F22" i="21"/>
  <c r="F11" i="21"/>
  <c r="F37" i="21"/>
  <c r="F8" i="21"/>
  <c r="F16" i="21"/>
  <c r="F25" i="21"/>
  <c r="F18" i="21"/>
  <c r="F36" i="21"/>
  <c r="F35" i="21"/>
  <c r="F17" i="21"/>
  <c r="F12" i="21"/>
  <c r="F34" i="21"/>
  <c r="F33" i="21"/>
  <c r="F15" i="21"/>
  <c r="F9" i="21"/>
  <c r="F32" i="21"/>
  <c r="F31" i="21"/>
  <c r="F19" i="21"/>
  <c r="F30" i="21"/>
  <c r="F14" i="21"/>
  <c r="F29" i="21"/>
  <c r="F20" i="21"/>
  <c r="F28" i="21"/>
  <c r="K30" i="20"/>
  <c r="F30" i="20"/>
  <c r="M35" i="20"/>
  <c r="K35" i="20"/>
  <c r="F35" i="20"/>
  <c r="M33" i="20"/>
  <c r="K33" i="20"/>
  <c r="F33" i="20"/>
  <c r="F32" i="20"/>
  <c r="K36" i="20"/>
  <c r="F36" i="20"/>
  <c r="M39" i="20"/>
  <c r="K39" i="20"/>
  <c r="F39" i="20"/>
  <c r="M38" i="20"/>
  <c r="K38" i="20"/>
  <c r="F38" i="20"/>
  <c r="M37" i="20"/>
  <c r="K37" i="20"/>
  <c r="F37" i="20"/>
  <c r="M34" i="20"/>
  <c r="K34" i="20"/>
  <c r="F34" i="20"/>
  <c r="M31" i="20"/>
  <c r="K31" i="20"/>
  <c r="F31" i="20"/>
  <c r="M29" i="20"/>
  <c r="K29" i="20"/>
  <c r="F29" i="20"/>
  <c r="K28" i="20"/>
  <c r="F28" i="20"/>
  <c r="M27" i="20"/>
  <c r="K27" i="20"/>
  <c r="F27" i="20"/>
  <c r="K26" i="20"/>
  <c r="F26" i="20"/>
  <c r="K25" i="20"/>
  <c r="F25" i="20"/>
  <c r="K24" i="20"/>
  <c r="F24" i="20"/>
  <c r="K23" i="20"/>
  <c r="F23" i="20"/>
  <c r="K22" i="20"/>
  <c r="F22" i="20"/>
  <c r="K21" i="20"/>
  <c r="F21" i="20"/>
  <c r="K20" i="20"/>
  <c r="F20" i="20"/>
  <c r="K19" i="20"/>
  <c r="F19" i="20"/>
  <c r="K18" i="20"/>
  <c r="F18" i="20"/>
  <c r="K17" i="20"/>
  <c r="F17" i="20"/>
  <c r="K16" i="20"/>
  <c r="F16" i="20"/>
  <c r="K15" i="20"/>
  <c r="F15" i="20"/>
  <c r="K14" i="20"/>
  <c r="F14" i="20"/>
  <c r="K13" i="20"/>
  <c r="F13" i="20"/>
  <c r="K12" i="20"/>
  <c r="F12" i="20"/>
  <c r="K11" i="20"/>
  <c r="F11" i="20"/>
  <c r="K10" i="20"/>
  <c r="F10" i="20"/>
  <c r="K9" i="20"/>
  <c r="F9" i="20"/>
  <c r="K8" i="20"/>
  <c r="F8" i="20"/>
  <c r="G37" i="12"/>
  <c r="G8" i="12"/>
  <c r="Q38" i="10"/>
  <c r="Q19" i="10"/>
  <c r="Q39" i="10"/>
  <c r="Q13" i="10"/>
  <c r="Q40" i="10"/>
  <c r="Q21" i="10"/>
  <c r="Q41" i="10"/>
  <c r="Q34" i="10"/>
  <c r="Q26" i="10"/>
  <c r="Q17" i="10"/>
  <c r="Q31" i="10"/>
  <c r="Q42" i="10"/>
  <c r="Q14" i="10"/>
  <c r="Q11" i="10"/>
  <c r="Q43" i="10"/>
  <c r="Q37" i="10"/>
  <c r="Q8" i="10"/>
  <c r="Q25" i="10"/>
  <c r="Q15" i="10"/>
  <c r="Q9" i="10"/>
  <c r="Q44" i="10"/>
  <c r="Q10" i="10"/>
  <c r="Q20" i="10"/>
  <c r="Q22" i="10"/>
  <c r="Q33" i="10"/>
  <c r="Q12" i="10"/>
  <c r="Q18" i="10"/>
  <c r="Q23" i="10"/>
  <c r="Q45" i="10"/>
  <c r="Q46" i="10"/>
  <c r="Q47" i="10"/>
  <c r="Q36" i="10"/>
  <c r="Q30" i="10"/>
  <c r="Q35" i="10"/>
  <c r="Q48" i="10"/>
  <c r="Q32" i="10"/>
  <c r="Q24" i="10"/>
  <c r="Q49" i="10"/>
  <c r="Q50" i="10"/>
  <c r="Q51" i="10"/>
  <c r="Q28" i="10"/>
  <c r="Q52" i="10"/>
  <c r="Q16" i="10"/>
  <c r="Q53" i="10"/>
  <c r="Q54" i="10"/>
  <c r="Q55" i="10"/>
  <c r="Q56" i="10"/>
  <c r="Q57" i="10"/>
  <c r="Q58" i="10"/>
  <c r="I102" i="18" l="1"/>
  <c r="I101" i="18"/>
  <c r="I100" i="18"/>
  <c r="I99" i="18"/>
  <c r="I98" i="18"/>
  <c r="I97" i="18"/>
  <c r="I96" i="18"/>
  <c r="I95" i="18"/>
  <c r="I94" i="18"/>
  <c r="I93" i="18"/>
  <c r="I92" i="18"/>
  <c r="I91" i="18"/>
  <c r="I90" i="18"/>
  <c r="I89" i="18"/>
  <c r="J89" i="18" s="1"/>
  <c r="O56" i="18" s="1"/>
  <c r="I88" i="18"/>
  <c r="I87" i="18"/>
  <c r="I86" i="18"/>
  <c r="I85" i="18"/>
  <c r="I84" i="18"/>
  <c r="I83" i="18"/>
  <c r="I82" i="18"/>
  <c r="I81" i="18"/>
  <c r="I80" i="18"/>
  <c r="I79" i="18"/>
  <c r="I78" i="18"/>
  <c r="I77" i="18"/>
  <c r="I76" i="18"/>
  <c r="I75" i="18"/>
  <c r="I74" i="18"/>
  <c r="I73" i="18"/>
  <c r="J73" i="18" s="1"/>
  <c r="O48" i="18" s="1"/>
  <c r="I72" i="18"/>
  <c r="I71" i="18"/>
  <c r="I70" i="18"/>
  <c r="I69" i="18"/>
  <c r="I68" i="18"/>
  <c r="I67" i="18"/>
  <c r="I66" i="18"/>
  <c r="I65" i="18"/>
  <c r="J65" i="18" s="1"/>
  <c r="O44" i="18" s="1"/>
  <c r="I64" i="18"/>
  <c r="I63" i="18"/>
  <c r="I62" i="18"/>
  <c r="I61" i="18"/>
  <c r="I60" i="18"/>
  <c r="I59" i="18"/>
  <c r="J59" i="18" s="1"/>
  <c r="O41" i="18" s="1"/>
  <c r="I58" i="18"/>
  <c r="I57" i="18"/>
  <c r="J57" i="18" s="1"/>
  <c r="O40" i="18" s="1"/>
  <c r="I56" i="18"/>
  <c r="I55" i="18"/>
  <c r="I54" i="18"/>
  <c r="I53" i="18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J17" i="18" s="1"/>
  <c r="O20" i="18" s="1"/>
  <c r="I16" i="18"/>
  <c r="I15" i="18"/>
  <c r="I14" i="18"/>
  <c r="I13" i="18"/>
  <c r="I12" i="18"/>
  <c r="I11" i="18"/>
  <c r="I10" i="18"/>
  <c r="I9" i="18"/>
  <c r="I8" i="18"/>
  <c r="I7" i="18"/>
  <c r="I6" i="18"/>
  <c r="I5" i="18"/>
  <c r="S38" i="17"/>
  <c r="Q38" i="17"/>
  <c r="I38" i="17"/>
  <c r="S37" i="17"/>
  <c r="Q37" i="17"/>
  <c r="I37" i="17"/>
  <c r="S31" i="17"/>
  <c r="Q31" i="17"/>
  <c r="I31" i="17"/>
  <c r="S30" i="17"/>
  <c r="Q30" i="17"/>
  <c r="I30" i="17"/>
  <c r="S29" i="17"/>
  <c r="Q29" i="17"/>
  <c r="I29" i="17"/>
  <c r="S27" i="17"/>
  <c r="Q27" i="17"/>
  <c r="I27" i="17"/>
  <c r="S14" i="17"/>
  <c r="Q14" i="17"/>
  <c r="I14" i="17"/>
  <c r="S16" i="17"/>
  <c r="Q16" i="17"/>
  <c r="I16" i="17"/>
  <c r="S33" i="17"/>
  <c r="Q33" i="17"/>
  <c r="I33" i="17"/>
  <c r="S32" i="17"/>
  <c r="Q32" i="17"/>
  <c r="I32" i="17"/>
  <c r="S20" i="17"/>
  <c r="Q20" i="17"/>
  <c r="I20" i="17"/>
  <c r="S21" i="17"/>
  <c r="Q21" i="17"/>
  <c r="I21" i="17"/>
  <c r="S11" i="17"/>
  <c r="Q11" i="17"/>
  <c r="I11" i="17"/>
  <c r="S35" i="17"/>
  <c r="Q35" i="17"/>
  <c r="I35" i="17"/>
  <c r="S34" i="17"/>
  <c r="Q34" i="17"/>
  <c r="I34" i="17"/>
  <c r="S13" i="17"/>
  <c r="Q13" i="17"/>
  <c r="I13" i="17"/>
  <c r="S9" i="17"/>
  <c r="Q9" i="17"/>
  <c r="I9" i="17"/>
  <c r="S10" i="17"/>
  <c r="Q10" i="17"/>
  <c r="I10" i="17"/>
  <c r="S23" i="17"/>
  <c r="Q23" i="17"/>
  <c r="I23" i="17"/>
  <c r="S25" i="17"/>
  <c r="Q25" i="17"/>
  <c r="I25" i="17"/>
  <c r="S28" i="17"/>
  <c r="Q28" i="17"/>
  <c r="I28" i="17"/>
  <c r="S19" i="17"/>
  <c r="Q19" i="17"/>
  <c r="I19" i="17"/>
  <c r="S24" i="17"/>
  <c r="Q24" i="17"/>
  <c r="I24" i="17"/>
  <c r="S26" i="17"/>
  <c r="Q26" i="17"/>
  <c r="I26" i="17"/>
  <c r="S36" i="17"/>
  <c r="Q36" i="17"/>
  <c r="I36" i="17"/>
  <c r="S17" i="17"/>
  <c r="Q17" i="17"/>
  <c r="I17" i="17"/>
  <c r="S22" i="17"/>
  <c r="Q22" i="17"/>
  <c r="I22" i="17"/>
  <c r="S39" i="17"/>
  <c r="Q39" i="17"/>
  <c r="I39" i="17"/>
  <c r="S15" i="17"/>
  <c r="Q15" i="17"/>
  <c r="I15" i="17"/>
  <c r="S8" i="17"/>
  <c r="Q8" i="17"/>
  <c r="I8" i="17"/>
  <c r="S12" i="17"/>
  <c r="Q12" i="17"/>
  <c r="I12" i="17"/>
  <c r="S18" i="17"/>
  <c r="Q18" i="17"/>
  <c r="I18" i="17"/>
  <c r="J21" i="18" l="1"/>
  <c r="O22" i="18" s="1"/>
  <c r="J25" i="18"/>
  <c r="O24" i="18" s="1"/>
  <c r="J31" i="18"/>
  <c r="O27" i="18" s="1"/>
  <c r="J35" i="18"/>
  <c r="O29" i="18" s="1"/>
  <c r="J37" i="18"/>
  <c r="O30" i="18" s="1"/>
  <c r="J41" i="18"/>
  <c r="O32" i="18" s="1"/>
  <c r="J45" i="18"/>
  <c r="O34" i="18" s="1"/>
  <c r="J91" i="18"/>
  <c r="O57" i="18" s="1"/>
  <c r="J93" i="18"/>
  <c r="O58" i="18" s="1"/>
  <c r="J97" i="18"/>
  <c r="O60" i="18" s="1"/>
  <c r="J75" i="18"/>
  <c r="O49" i="18" s="1"/>
  <c r="J77" i="18"/>
  <c r="O50" i="18" s="1"/>
  <c r="J81" i="18"/>
  <c r="O52" i="18" s="1"/>
  <c r="J5" i="18"/>
  <c r="O14" i="18" s="1"/>
  <c r="J7" i="18"/>
  <c r="O15" i="18" s="1"/>
  <c r="J33" i="18"/>
  <c r="O28" i="18" s="1"/>
  <c r="J47" i="18"/>
  <c r="O35" i="18" s="1"/>
  <c r="J53" i="18"/>
  <c r="O38" i="18" s="1"/>
  <c r="J55" i="18"/>
  <c r="O39" i="18" s="1"/>
  <c r="J61" i="18"/>
  <c r="O42" i="18" s="1"/>
  <c r="J67" i="18"/>
  <c r="O45" i="18" s="1"/>
  <c r="J69" i="18"/>
  <c r="O46" i="18" s="1"/>
  <c r="J83" i="18"/>
  <c r="O53" i="18" s="1"/>
  <c r="J85" i="18"/>
  <c r="O54" i="18" s="1"/>
  <c r="J99" i="18"/>
  <c r="O61" i="18" s="1"/>
  <c r="J49" i="18"/>
  <c r="O36" i="18" s="1"/>
  <c r="J39" i="18"/>
  <c r="O31" i="18" s="1"/>
  <c r="J43" i="18"/>
  <c r="O33" i="18" s="1"/>
  <c r="J29" i="18"/>
  <c r="O26" i="18" s="1"/>
  <c r="J27" i="18"/>
  <c r="O25" i="18" s="1"/>
  <c r="J15" i="18"/>
  <c r="O19" i="18" s="1"/>
  <c r="J101" i="18"/>
  <c r="O62" i="18" s="1"/>
  <c r="J9" i="18"/>
  <c r="O16" i="18" s="1"/>
  <c r="J11" i="18"/>
  <c r="O17" i="18" s="1"/>
  <c r="J13" i="18"/>
  <c r="O18" i="18" s="1"/>
  <c r="J19" i="18"/>
  <c r="O21" i="18" s="1"/>
  <c r="J23" i="18"/>
  <c r="O23" i="18" s="1"/>
  <c r="J51" i="18"/>
  <c r="O37" i="18" s="1"/>
  <c r="J63" i="18"/>
  <c r="O43" i="18" s="1"/>
  <c r="J71" i="18"/>
  <c r="O47" i="18" s="1"/>
  <c r="J79" i="18"/>
  <c r="O51" i="18" s="1"/>
  <c r="J87" i="18"/>
  <c r="O55" i="18" s="1"/>
  <c r="J95" i="18"/>
  <c r="O59" i="18" s="1"/>
  <c r="G26" i="16" l="1"/>
  <c r="I15" i="15" l="1"/>
  <c r="I27" i="15"/>
  <c r="I13" i="15"/>
  <c r="I22" i="15"/>
  <c r="I16" i="15"/>
  <c r="I7" i="15"/>
  <c r="I6" i="15"/>
  <c r="I14" i="15"/>
  <c r="I17" i="15"/>
  <c r="I29" i="15"/>
  <c r="I19" i="15"/>
  <c r="I12" i="15"/>
  <c r="I8" i="15"/>
  <c r="I18" i="15"/>
  <c r="I31" i="15"/>
  <c r="I28" i="15"/>
  <c r="I25" i="15"/>
  <c r="I34" i="15"/>
  <c r="I9" i="15"/>
  <c r="I20" i="15"/>
  <c r="I21" i="15"/>
  <c r="I10" i="15"/>
  <c r="I26" i="15"/>
  <c r="I33" i="15"/>
  <c r="I30" i="15"/>
  <c r="I5" i="15"/>
  <c r="I24" i="15"/>
  <c r="I11" i="15"/>
  <c r="I23" i="15"/>
  <c r="P38" i="14" l="1"/>
  <c r="AG20" i="14"/>
  <c r="AE20" i="14"/>
  <c r="P20" i="14"/>
  <c r="AG39" i="14"/>
  <c r="AE39" i="14"/>
  <c r="P39" i="14"/>
  <c r="AG38" i="14"/>
  <c r="AE38" i="14"/>
  <c r="AG16" i="14"/>
  <c r="AE16" i="14"/>
  <c r="P16" i="14"/>
  <c r="AG37" i="14"/>
  <c r="AE37" i="14"/>
  <c r="P37" i="14"/>
  <c r="AG36" i="14"/>
  <c r="AE36" i="14"/>
  <c r="P36" i="14"/>
  <c r="AG35" i="14"/>
  <c r="AE35" i="14"/>
  <c r="P35" i="14"/>
  <c r="AG10" i="14"/>
  <c r="AE10" i="14"/>
  <c r="P10" i="14"/>
  <c r="AG34" i="14"/>
  <c r="AE34" i="14"/>
  <c r="P34" i="14"/>
  <c r="AG13" i="14"/>
  <c r="AE13" i="14"/>
  <c r="P13" i="14"/>
  <c r="AG33" i="14"/>
  <c r="AE33" i="14"/>
  <c r="P33" i="14"/>
  <c r="AG15" i="14"/>
  <c r="AE15" i="14"/>
  <c r="P15" i="14"/>
  <c r="AG32" i="14"/>
  <c r="AE32" i="14"/>
  <c r="P32" i="14"/>
  <c r="AG12" i="14"/>
  <c r="AE12" i="14"/>
  <c r="P12" i="14"/>
  <c r="AG30" i="14"/>
  <c r="AE30" i="14"/>
  <c r="P30" i="14"/>
  <c r="AG23" i="14"/>
  <c r="AE23" i="14"/>
  <c r="P23" i="14"/>
  <c r="AG31" i="14"/>
  <c r="AE31" i="14"/>
  <c r="P31" i="14"/>
  <c r="AG14" i="14"/>
  <c r="AE14" i="14"/>
  <c r="P14" i="14"/>
  <c r="AG19" i="14"/>
  <c r="AE19" i="14"/>
  <c r="P19" i="14"/>
  <c r="AG18" i="14"/>
  <c r="AE18" i="14"/>
  <c r="P18" i="14"/>
  <c r="AG17" i="14"/>
  <c r="AE17" i="14"/>
  <c r="P17" i="14"/>
  <c r="AG26" i="14"/>
  <c r="AE26" i="14"/>
  <c r="P26" i="14"/>
  <c r="AG9" i="14"/>
  <c r="AE9" i="14"/>
  <c r="P9" i="14"/>
  <c r="AG28" i="14"/>
  <c r="AE28" i="14"/>
  <c r="P28" i="14"/>
  <c r="AG21" i="14"/>
  <c r="AE21" i="14"/>
  <c r="P21" i="14"/>
  <c r="AG24" i="14"/>
  <c r="AE24" i="14"/>
  <c r="P24" i="14"/>
  <c r="AG25" i="14"/>
  <c r="AE25" i="14"/>
  <c r="P25" i="14"/>
  <c r="AG11" i="14"/>
  <c r="AE11" i="14"/>
  <c r="P11" i="14"/>
  <c r="AG29" i="14"/>
  <c r="AE29" i="14"/>
  <c r="P29" i="14"/>
  <c r="AG22" i="14"/>
  <c r="AE22" i="14"/>
  <c r="P22" i="14"/>
  <c r="AG27" i="14"/>
  <c r="AE27" i="14"/>
  <c r="P27" i="14"/>
  <c r="AG8" i="14"/>
  <c r="AE8" i="14"/>
  <c r="P8" i="14"/>
  <c r="G9" i="13" l="1"/>
  <c r="G39" i="13" l="1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10" i="13"/>
  <c r="G8" i="13"/>
  <c r="G11" i="13"/>
  <c r="G12" i="13"/>
  <c r="G14" i="13"/>
  <c r="G13" i="13"/>
  <c r="G16" i="13"/>
  <c r="G17" i="13"/>
  <c r="G15" i="13"/>
  <c r="G18" i="13"/>
  <c r="G20" i="13"/>
  <c r="G19" i="13"/>
  <c r="G21" i="13"/>
  <c r="G49" i="12" l="1"/>
  <c r="G56" i="12"/>
  <c r="G54" i="12"/>
  <c r="G55" i="12"/>
  <c r="G53" i="12"/>
  <c r="G52" i="12"/>
  <c r="G50" i="12"/>
  <c r="G46" i="12"/>
  <c r="G44" i="12"/>
  <c r="G43" i="12"/>
  <c r="G41" i="12"/>
  <c r="G40" i="12"/>
  <c r="G36" i="12"/>
  <c r="G35" i="12"/>
  <c r="G45" i="12"/>
  <c r="G48" i="12"/>
  <c r="G39" i="12"/>
  <c r="G38" i="12"/>
  <c r="G51" i="12"/>
  <c r="G57" i="12"/>
  <c r="G42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O35" i="11"/>
  <c r="M35" i="11"/>
  <c r="G35" i="11"/>
  <c r="O33" i="11"/>
  <c r="M33" i="11"/>
  <c r="G33" i="11"/>
  <c r="O38" i="11"/>
  <c r="M38" i="11"/>
  <c r="G38" i="11"/>
  <c r="O37" i="11"/>
  <c r="M37" i="11"/>
  <c r="G37" i="11"/>
  <c r="O34" i="11"/>
  <c r="M34" i="11"/>
  <c r="G34" i="11"/>
  <c r="O31" i="11"/>
  <c r="M31" i="11"/>
  <c r="G31" i="11"/>
  <c r="O27" i="11"/>
  <c r="M27" i="11"/>
  <c r="G27" i="11"/>
  <c r="O24" i="11"/>
  <c r="M24" i="11"/>
  <c r="G24" i="11"/>
  <c r="O21" i="11"/>
  <c r="M21" i="11"/>
  <c r="G21" i="11"/>
  <c r="O14" i="11"/>
  <c r="M14" i="11"/>
  <c r="G14" i="11"/>
  <c r="O9" i="11"/>
  <c r="M9" i="11"/>
  <c r="G9" i="11"/>
  <c r="O12" i="11"/>
  <c r="M12" i="11"/>
  <c r="G12" i="11"/>
  <c r="O23" i="11"/>
  <c r="M23" i="11"/>
  <c r="G23" i="11"/>
  <c r="O16" i="11"/>
  <c r="M16" i="11"/>
  <c r="G16" i="11"/>
  <c r="O36" i="11"/>
  <c r="M36" i="11"/>
  <c r="G36" i="11"/>
  <c r="O18" i="11"/>
  <c r="M18" i="11"/>
  <c r="G18" i="11"/>
  <c r="O11" i="11"/>
  <c r="M11" i="11"/>
  <c r="G11" i="11"/>
  <c r="O25" i="11"/>
  <c r="M25" i="11"/>
  <c r="G25" i="11"/>
  <c r="O39" i="11"/>
  <c r="M39" i="11"/>
  <c r="G39" i="11"/>
  <c r="O10" i="11"/>
  <c r="M10" i="11"/>
  <c r="G10" i="11"/>
  <c r="O15" i="11"/>
  <c r="M15" i="11"/>
  <c r="G15" i="11"/>
  <c r="O8" i="11"/>
  <c r="M8" i="11"/>
  <c r="G8" i="11"/>
  <c r="O28" i="11"/>
  <c r="M28" i="11"/>
  <c r="G28" i="11"/>
  <c r="O19" i="11"/>
  <c r="M19" i="11"/>
  <c r="G19" i="11"/>
  <c r="O30" i="11"/>
  <c r="M30" i="11"/>
  <c r="G30" i="11"/>
  <c r="O29" i="11"/>
  <c r="M29" i="11"/>
  <c r="G29" i="11"/>
  <c r="O26" i="11"/>
  <c r="M26" i="11"/>
  <c r="G26" i="11"/>
  <c r="O17" i="11"/>
  <c r="M17" i="11"/>
  <c r="G17" i="11"/>
  <c r="O22" i="11"/>
  <c r="M22" i="11"/>
  <c r="G22" i="11"/>
  <c r="O32" i="11"/>
  <c r="M32" i="11"/>
  <c r="G32" i="11"/>
  <c r="O20" i="11"/>
  <c r="M20" i="11"/>
  <c r="G20" i="11"/>
  <c r="O13" i="11"/>
  <c r="M13" i="11"/>
  <c r="G13" i="11"/>
  <c r="T21" i="9" l="1"/>
  <c r="T13" i="9"/>
  <c r="T23" i="9"/>
  <c r="T19" i="9"/>
  <c r="T20" i="9"/>
  <c r="T17" i="9"/>
  <c r="T24" i="9"/>
  <c r="T30" i="9"/>
  <c r="T10" i="9"/>
  <c r="T27" i="9"/>
  <c r="T8" i="9"/>
  <c r="T11" i="9"/>
  <c r="T16" i="9"/>
  <c r="T15" i="9"/>
  <c r="T32" i="9"/>
  <c r="T22" i="9"/>
  <c r="T29" i="9"/>
  <c r="T9" i="9"/>
  <c r="T25" i="9"/>
  <c r="T14" i="9"/>
  <c r="T33" i="9"/>
  <c r="T12" i="9"/>
  <c r="T34" i="9"/>
  <c r="T31" i="9"/>
  <c r="T35" i="9"/>
  <c r="T36" i="9"/>
  <c r="T37" i="9"/>
  <c r="T38" i="9"/>
  <c r="T28" i="9"/>
  <c r="T39" i="9"/>
  <c r="T26" i="9"/>
  <c r="T18" i="9"/>
  <c r="R58" i="10"/>
  <c r="R19" i="10"/>
  <c r="R39" i="10"/>
  <c r="R13" i="10"/>
  <c r="R40" i="10"/>
  <c r="R21" i="10"/>
  <c r="R41" i="10"/>
  <c r="R34" i="10"/>
  <c r="R26" i="10"/>
  <c r="R17" i="10"/>
  <c r="R31" i="10"/>
  <c r="R42" i="10"/>
  <c r="R14" i="10"/>
  <c r="R11" i="10"/>
  <c r="R43" i="10"/>
  <c r="R37" i="10"/>
  <c r="R8" i="10"/>
  <c r="R25" i="10"/>
  <c r="R15" i="10"/>
  <c r="R9" i="10"/>
  <c r="R44" i="10"/>
  <c r="R10" i="10"/>
  <c r="R20" i="10"/>
  <c r="R22" i="10"/>
  <c r="R33" i="10"/>
  <c r="R12" i="10"/>
  <c r="R18" i="10"/>
  <c r="R23" i="10"/>
  <c r="R45" i="10"/>
  <c r="R46" i="10"/>
  <c r="R47" i="10"/>
  <c r="R36" i="10"/>
  <c r="R30" i="10"/>
  <c r="R35" i="10"/>
  <c r="R48" i="10"/>
  <c r="R32" i="10"/>
  <c r="R24" i="10"/>
  <c r="R49" i="10"/>
  <c r="R50" i="10"/>
  <c r="R51" i="10"/>
  <c r="R28" i="10"/>
  <c r="R52" i="10"/>
  <c r="R16" i="10"/>
  <c r="R53" i="10"/>
  <c r="R54" i="10"/>
  <c r="R55" i="10"/>
  <c r="R56" i="10"/>
  <c r="R57" i="10"/>
  <c r="R38" i="10"/>
  <c r="G15" i="6"/>
</calcChain>
</file>

<file path=xl/sharedStrings.xml><?xml version="1.0" encoding="utf-8"?>
<sst xmlns="http://schemas.openxmlformats.org/spreadsheetml/2006/main" count="1490" uniqueCount="550">
  <si>
    <t>№ п/п</t>
  </si>
  <si>
    <t>Учреждение образования</t>
  </si>
  <si>
    <t>Шашки</t>
  </si>
  <si>
    <t>Волейбол</t>
  </si>
  <si>
    <t>Настольный теннис</t>
  </si>
  <si>
    <t>Дартс</t>
  </si>
  <si>
    <t>Кросс</t>
  </si>
  <si>
    <t>Плавание</t>
  </si>
  <si>
    <t>Стрельба</t>
  </si>
  <si>
    <t>Сумма мест</t>
  </si>
  <si>
    <t>Виды спорта</t>
  </si>
  <si>
    <t>СШ №1</t>
  </si>
  <si>
    <t>СШ №2</t>
  </si>
  <si>
    <t>Гимназия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</si>
  <si>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</si>
  <si>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</si>
  <si>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</si>
  <si>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</si>
  <si>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</si>
  <si>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</si>
  <si>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</si>
  <si>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№12</t>
  </si>
  <si>
    <t>СШ №13</t>
  </si>
  <si>
    <t>СШ №14</t>
  </si>
  <si>
    <t>СШ №15</t>
  </si>
  <si>
    <t>СШ №16</t>
  </si>
  <si>
    <t>Барбаровская БШ</t>
  </si>
  <si>
    <t>Каменская СШ</t>
  </si>
  <si>
    <t>Козенская СШ</t>
  </si>
  <si>
    <t>Криничанская СШ</t>
  </si>
  <si>
    <t>Махновичская СШ</t>
  </si>
  <si>
    <t>Моисеевская СШ</t>
  </si>
  <si>
    <t>Прудковская СШ</t>
  </si>
  <si>
    <t>Руднянская СШ</t>
  </si>
  <si>
    <t>Скрыгаловская СШ</t>
  </si>
  <si>
    <t>Слободская СШ</t>
  </si>
  <si>
    <t>Центр туризма</t>
  </si>
  <si>
    <t>Центр технического творчества</t>
  </si>
  <si>
    <t>Мелешковичский я/с-СШ</t>
  </si>
  <si>
    <t>Осовецкий я/с-СШ</t>
  </si>
  <si>
    <t>Бельская БШ</t>
  </si>
  <si>
    <t>Итоговое место</t>
  </si>
  <si>
    <t>Я/с №3</t>
  </si>
  <si>
    <t>Я/с №7</t>
  </si>
  <si>
    <t>Я/с №9</t>
  </si>
  <si>
    <t>Я/с №10</t>
  </si>
  <si>
    <t>Спец. я/с №12</t>
  </si>
  <si>
    <t>Сан. я/с №13</t>
  </si>
  <si>
    <t>Я/с №15</t>
  </si>
  <si>
    <t>Я/с №17</t>
  </si>
  <si>
    <t>Я/с №19</t>
  </si>
  <si>
    <t>Сан. я/с №21</t>
  </si>
  <si>
    <t>Я/с №23</t>
  </si>
  <si>
    <t>Я/с №24</t>
  </si>
  <si>
    <t>Я/с №26</t>
  </si>
  <si>
    <t>Я/с №27</t>
  </si>
  <si>
    <t>Я/с №28</t>
  </si>
  <si>
    <t>Я/с №29</t>
  </si>
  <si>
    <t>Спец. я/с №30</t>
  </si>
  <si>
    <t>Я/с №31</t>
  </si>
  <si>
    <t>Я/с №33</t>
  </si>
  <si>
    <t>Я/с №34</t>
  </si>
  <si>
    <t>Я/с №35</t>
  </si>
  <si>
    <t>Я/с №36</t>
  </si>
  <si>
    <t>Я/с №37</t>
  </si>
  <si>
    <t>Я/с №38</t>
  </si>
  <si>
    <t>Я/с №39</t>
  </si>
  <si>
    <t>Козенския я/с №1</t>
  </si>
  <si>
    <t>Творичевский д/с-БШ</t>
  </si>
  <si>
    <t>Романовский д/с</t>
  </si>
  <si>
    <t>Глиницкий д/с-БШ</t>
  </si>
  <si>
    <t>Зимовищский д/с-БШ</t>
  </si>
  <si>
    <t>МРЦКРОиР</t>
  </si>
  <si>
    <t>Детский дом</t>
  </si>
  <si>
    <t>Барбаровский я/с</t>
  </si>
  <si>
    <t>Бобренятский я/с</t>
  </si>
  <si>
    <t>Бельский я/с</t>
  </si>
  <si>
    <t>Каменский я/с</t>
  </si>
  <si>
    <t>Козенский ДЦРР</t>
  </si>
  <si>
    <t>Криничанский я/с</t>
  </si>
  <si>
    <t>Махновичский я/с</t>
  </si>
  <si>
    <t>Моисеевский д/с</t>
  </si>
  <si>
    <t>Прудковский я/с</t>
  </si>
  <si>
    <t>Руднянский я/с</t>
  </si>
  <si>
    <t>Скрыгаловский я/с</t>
  </si>
  <si>
    <t>Сосновский я/с</t>
  </si>
  <si>
    <t>Слободской я/с</t>
  </si>
  <si>
    <t>СПЦ</t>
  </si>
  <si>
    <t>Центр творчества</t>
  </si>
  <si>
    <t>Областной лицей</t>
  </si>
  <si>
    <t>ДЦРР г. Мозыря</t>
  </si>
  <si>
    <t>Отдел образования</t>
  </si>
  <si>
    <t>Очки</t>
  </si>
  <si>
    <t>Место</t>
  </si>
  <si>
    <t>Сумма очков</t>
  </si>
  <si>
    <t>Я/с №40</t>
  </si>
  <si>
    <t>Мужчины</t>
  </si>
  <si>
    <t>Женщины</t>
  </si>
  <si>
    <t>Место М</t>
  </si>
  <si>
    <t>Место Ж</t>
  </si>
  <si>
    <t>Итоговые очки</t>
  </si>
  <si>
    <t>г. Мозырь</t>
  </si>
  <si>
    <t xml:space="preserve">  ГУО "Гимназия имени Я.Купалы г.Мозыря"</t>
  </si>
  <si>
    <t>Хайдунова С.</t>
  </si>
  <si>
    <t>Зубович Г.</t>
  </si>
  <si>
    <t>Дорошук О.</t>
  </si>
  <si>
    <t>Лепик Е.</t>
  </si>
  <si>
    <t>Зборовская Т.</t>
  </si>
  <si>
    <t>Савенко М.</t>
  </si>
  <si>
    <t>Малак Е.</t>
  </si>
  <si>
    <t>Таргоня А.</t>
  </si>
  <si>
    <t>Демиденко А.</t>
  </si>
  <si>
    <t>Глеза В.</t>
  </si>
  <si>
    <t>Никитенко Н.</t>
  </si>
  <si>
    <t>Кузьмич С.</t>
  </si>
  <si>
    <t>Клименко Г.</t>
  </si>
  <si>
    <t>Горох Ю.</t>
  </si>
  <si>
    <t>Селезнев В.</t>
  </si>
  <si>
    <t>Мельченко Н.</t>
  </si>
  <si>
    <t>Палюшкевич И.</t>
  </si>
  <si>
    <t>Кушнер Т.</t>
  </si>
  <si>
    <t>Прокопенко О.</t>
  </si>
  <si>
    <t>Мартинович Н.</t>
  </si>
  <si>
    <t>Колосовская В.</t>
  </si>
  <si>
    <t>Цалко А.</t>
  </si>
  <si>
    <t>Осипова В.</t>
  </si>
  <si>
    <t>Струбчевская М.</t>
  </si>
  <si>
    <t>Нечаева А.</t>
  </si>
  <si>
    <t>Тарасовец С.</t>
  </si>
  <si>
    <t>Гиревой спорт</t>
  </si>
  <si>
    <t>Результаты</t>
  </si>
  <si>
    <t>ГУО "Гимназия имени Я.Купалы г.Мозыря"</t>
  </si>
  <si>
    <r>
      <t>Протокол</t>
    </r>
    <r>
      <rPr>
        <b/>
        <sz val="14"/>
        <color theme="1"/>
        <rFont val="Times New Roman"/>
        <family val="1"/>
        <charset val="204"/>
      </rPr>
      <t xml:space="preserve"> командных</t>
    </r>
    <r>
      <rPr>
        <sz val="14"/>
        <color theme="1"/>
        <rFont val="Times New Roman"/>
        <family val="1"/>
        <charset val="204"/>
      </rPr>
      <t xml:space="preserve"> соревнований по шашкам (II Группа)</t>
    </r>
  </si>
  <si>
    <t>Средняя школа №1</t>
  </si>
  <si>
    <t>Средняя школа №2</t>
  </si>
  <si>
    <t>Средняя школа №5</t>
  </si>
  <si>
    <t>Средняя школа №6</t>
  </si>
  <si>
    <t>Средняя школа №7</t>
  </si>
  <si>
    <t>Средняя школа №8</t>
  </si>
  <si>
    <t>Средняя школа №9</t>
  </si>
  <si>
    <t>Средняя школа №10</t>
  </si>
  <si>
    <t>Средняя школа №11</t>
  </si>
  <si>
    <t>Средняя школа №12</t>
  </si>
  <si>
    <t>Средняя школа №13</t>
  </si>
  <si>
    <t>Средняя школа №14</t>
  </si>
  <si>
    <t>Средняя школа №15</t>
  </si>
  <si>
    <t>Средняя школа №16</t>
  </si>
  <si>
    <t>Мозырский детский дом</t>
  </si>
  <si>
    <r>
      <t xml:space="preserve">Итоговый протокол </t>
    </r>
    <r>
      <rPr>
        <b/>
        <sz val="14"/>
        <color theme="1"/>
        <rFont val="Times New Roman"/>
        <family val="1"/>
        <charset val="204"/>
      </rPr>
      <t>командных</t>
    </r>
    <r>
      <rPr>
        <sz val="14"/>
        <color theme="1"/>
        <rFont val="Times New Roman"/>
        <family val="1"/>
        <charset val="204"/>
      </rPr>
      <t xml:space="preserve"> соревнований (II Группа)</t>
    </r>
  </si>
  <si>
    <r>
      <t xml:space="preserve">Итоговый протокол </t>
    </r>
    <r>
      <rPr>
        <b/>
        <sz val="14"/>
        <color theme="1"/>
        <rFont val="Times New Roman"/>
        <family val="1"/>
        <charset val="204"/>
      </rPr>
      <t>командных</t>
    </r>
    <r>
      <rPr>
        <sz val="14"/>
        <color theme="1"/>
        <rFont val="Times New Roman"/>
        <family val="1"/>
        <charset val="204"/>
      </rPr>
      <t xml:space="preserve"> соревнований (I Группа)</t>
    </r>
  </si>
  <si>
    <t>III Место</t>
  </si>
  <si>
    <t>I Место</t>
  </si>
  <si>
    <t>II Место</t>
  </si>
  <si>
    <t>Неполный состав (сняты)</t>
  </si>
  <si>
    <t>Неявились</t>
  </si>
  <si>
    <t>Цветовые обозначения</t>
  </si>
  <si>
    <t>-</t>
  </si>
  <si>
    <t>Мозырская районная организация Белоруского профсоюза работников образования и науки</t>
  </si>
  <si>
    <t>Отдел образования Мозырского районного исполнительного комитета</t>
  </si>
  <si>
    <t>8 января 2020</t>
  </si>
  <si>
    <t>Колоцей В.</t>
  </si>
  <si>
    <t>Королькова И.</t>
  </si>
  <si>
    <t>Приображенская Н.</t>
  </si>
  <si>
    <t>Хамутовская Е.</t>
  </si>
  <si>
    <t>Кравчук А.</t>
  </si>
  <si>
    <t>Гуревич Е.</t>
  </si>
  <si>
    <t>Болбас С.</t>
  </si>
  <si>
    <t>Овсиюк Б.</t>
  </si>
  <si>
    <r>
      <t>Протокол лично-</t>
    </r>
    <r>
      <rPr>
        <b/>
        <sz val="18"/>
        <color theme="1"/>
        <rFont val="Times New Roman"/>
        <family val="1"/>
        <charset val="204"/>
      </rPr>
      <t>командных</t>
    </r>
    <r>
      <rPr>
        <sz val="18"/>
        <color theme="1"/>
        <rFont val="Times New Roman"/>
        <family val="1"/>
        <charset val="204"/>
      </rPr>
      <t xml:space="preserve">  соревнований по шашкам (I Группа)</t>
    </r>
  </si>
  <si>
    <t>Сняты</t>
  </si>
  <si>
    <t>ФИО</t>
  </si>
  <si>
    <t>Новицкая И.</t>
  </si>
  <si>
    <t>Сигай С.</t>
  </si>
  <si>
    <t>Ющкевич В.</t>
  </si>
  <si>
    <t>Шленёва А.</t>
  </si>
  <si>
    <t>Бондаренко М.</t>
  </si>
  <si>
    <t>Цыганкова А.</t>
  </si>
  <si>
    <t>Белая С.</t>
  </si>
  <si>
    <t>Новицкая Л.</t>
  </si>
  <si>
    <t>Лемба Е.</t>
  </si>
  <si>
    <t>Уминская М.</t>
  </si>
  <si>
    <t>Гуляй С.</t>
  </si>
  <si>
    <t>Брегид Е</t>
  </si>
  <si>
    <t>Лукьянова Н.</t>
  </si>
  <si>
    <t>Безрук Л.</t>
  </si>
  <si>
    <t>Гушляк Л.</t>
  </si>
  <si>
    <t>Кирилова О.</t>
  </si>
  <si>
    <t>Сикорская Т.</t>
  </si>
  <si>
    <t>Харамецкая И.</t>
  </si>
  <si>
    <t>Мельникова И.</t>
  </si>
  <si>
    <t>Гриб В.</t>
  </si>
  <si>
    <t>Мартинович Е.</t>
  </si>
  <si>
    <t>Одиннадцатая районная спартакиада работников учреждений образования и спорта Мозырского района</t>
  </si>
  <si>
    <t>Лесопарк "Молодежный"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</si>
  <si>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командных</t>
    </r>
    <r>
      <rPr>
        <sz val="14"/>
        <color theme="1"/>
        <rFont val="Times New Roman"/>
        <family val="1"/>
        <charset val="204"/>
      </rPr>
      <t xml:space="preserve"> соревнований по кроссу (I Группа)</t>
    </r>
  </si>
  <si>
    <t>Стартовый №</t>
  </si>
  <si>
    <t>Коэф.</t>
  </si>
  <si>
    <t>Очки с учетом коэф.</t>
  </si>
  <si>
    <t>Каменский А.</t>
  </si>
  <si>
    <t>Кучин Е.П.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</si>
  <si>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личных</t>
    </r>
    <r>
      <rPr>
        <sz val="14"/>
        <color theme="1"/>
        <rFont val="Times New Roman"/>
        <family val="1"/>
        <charset val="204"/>
      </rPr>
      <t xml:space="preserve">  соревнований по кроссу (II Группа)</t>
    </r>
  </si>
  <si>
    <t>Ф.И.О. учасника</t>
  </si>
  <si>
    <t>Прус</t>
  </si>
  <si>
    <t>Результат</t>
  </si>
  <si>
    <t>Центр технического тв-ва</t>
  </si>
  <si>
    <t>ГУО "Мозырский центр туризма и краеведения детей и молодежи"</t>
  </si>
  <si>
    <r>
      <t xml:space="preserve">Протокол </t>
    </r>
    <r>
      <rPr>
        <b/>
        <sz val="14"/>
        <rFont val="Times New Roman"/>
        <family val="1"/>
        <charset val="204"/>
      </rPr>
      <t>лично-командных</t>
    </r>
    <r>
      <rPr>
        <sz val="14"/>
        <rFont val="Times New Roman"/>
        <family val="1"/>
        <charset val="204"/>
      </rPr>
      <t xml:space="preserve"> соревнований по гиревому спорту (I Группа)</t>
    </r>
  </si>
  <si>
    <t>Лесопарк "Молодёжный"</t>
  </si>
  <si>
    <t>Кучин Е</t>
  </si>
  <si>
    <t>Лакиза</t>
  </si>
  <si>
    <t>Шкробот А.</t>
  </si>
  <si>
    <t>Овсиюк</t>
  </si>
  <si>
    <t>Мартынов С</t>
  </si>
  <si>
    <t>Жудро</t>
  </si>
  <si>
    <t>Протокол лично-командных соревнований по дартсу (I Группа)</t>
  </si>
  <si>
    <t>г.Мозырь</t>
  </si>
  <si>
    <t>Ф.И.О.</t>
  </si>
  <si>
    <t>Клименко</t>
  </si>
  <si>
    <t>Зборовская</t>
  </si>
  <si>
    <t>Полуянова</t>
  </si>
  <si>
    <t>Кузнецова И.</t>
  </si>
  <si>
    <t>Никитенко</t>
  </si>
  <si>
    <t>Болбас</t>
  </si>
  <si>
    <t>Зубович</t>
  </si>
  <si>
    <t>Барисевич</t>
  </si>
  <si>
    <t>Телеш</t>
  </si>
  <si>
    <t>Ярош</t>
  </si>
  <si>
    <t>Смирнов</t>
  </si>
  <si>
    <t>Кунцевич Н.А.</t>
  </si>
  <si>
    <t>Глеза В.А.</t>
  </si>
  <si>
    <t>Баркова И.Г.</t>
  </si>
  <si>
    <t>Пейсахович О.И.</t>
  </si>
  <si>
    <t>Савенко М.Н.</t>
  </si>
  <si>
    <t>Хомутовский</t>
  </si>
  <si>
    <t>Наумович</t>
  </si>
  <si>
    <t>Запотылок</t>
  </si>
  <si>
    <t>Горох Ю.А.</t>
  </si>
  <si>
    <t>Шкробот А.М.</t>
  </si>
  <si>
    <t>Дата проведения</t>
  </si>
  <si>
    <t>Подход</t>
  </si>
  <si>
    <t>Лукина</t>
  </si>
  <si>
    <t>Юрченко</t>
  </si>
  <si>
    <t>Ротнова</t>
  </si>
  <si>
    <t>Карабинович</t>
  </si>
  <si>
    <t>Устинович Н.Н.</t>
  </si>
  <si>
    <t>Рожок</t>
  </si>
  <si>
    <t>Туровец</t>
  </si>
  <si>
    <t>Каменский</t>
  </si>
  <si>
    <t>Черняк</t>
  </si>
  <si>
    <t>Смирнова</t>
  </si>
  <si>
    <t>Васильева</t>
  </si>
  <si>
    <t>Доменкова</t>
  </si>
  <si>
    <t>Колоцей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</si>
  <si>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личных</t>
    </r>
    <r>
      <rPr>
        <sz val="14"/>
        <color theme="1"/>
        <rFont val="Times New Roman"/>
        <family val="1"/>
        <charset val="204"/>
      </rPr>
      <t xml:space="preserve">  соревнований по силовым упрожнениям(II Группа)</t>
    </r>
  </si>
  <si>
    <t>Протокол лично-командных соревнований по стрельбе из пневматичкеской винтовки (I Группа)</t>
  </si>
  <si>
    <t>Глёза В.А.</t>
  </si>
  <si>
    <t>Мишота С.Ф.</t>
  </si>
  <si>
    <t>Шкоркин А.Н.</t>
  </si>
  <si>
    <t>Мицура А.М.</t>
  </si>
  <si>
    <t>Канапацкий П.В.</t>
  </si>
  <si>
    <t>Клименко Г.Г.</t>
  </si>
  <si>
    <t>Хамутовский А.Н.</t>
  </si>
  <si>
    <t>Овсиюк Б.А.</t>
  </si>
  <si>
    <t>Сысоев В.А.</t>
  </si>
  <si>
    <t>Скибарь Е.В.</t>
  </si>
  <si>
    <t>Рудакова М.В.</t>
  </si>
  <si>
    <t>Булавко Т.И.</t>
  </si>
  <si>
    <t>Жильская Т.П.</t>
  </si>
  <si>
    <t>Позняк Т.Н.</t>
  </si>
  <si>
    <t>Лепик Е.Н.</t>
  </si>
  <si>
    <t>Зборовская Т.А.</t>
  </si>
  <si>
    <t>Малак Е.В.</t>
  </si>
  <si>
    <t>Романова О.В.</t>
  </si>
  <si>
    <t>Кузнецова И.И.</t>
  </si>
  <si>
    <t>Стрельба из пневматической винтовки 2 группа</t>
  </si>
  <si>
    <t>Выстрел</t>
  </si>
  <si>
    <t>Прусская Н.В.</t>
  </si>
  <si>
    <t>Цалко А.А.</t>
  </si>
  <si>
    <t>Вересович</t>
  </si>
  <si>
    <t>Тетерич А.В.</t>
  </si>
  <si>
    <t>Дмитриева Н.В.</t>
  </si>
  <si>
    <t>Ткаченок</t>
  </si>
  <si>
    <t>Гончар</t>
  </si>
  <si>
    <t>Савошко</t>
  </si>
  <si>
    <t>Хайдунова</t>
  </si>
  <si>
    <t>Коноплич</t>
  </si>
  <si>
    <t xml:space="preserve"> </t>
  </si>
  <si>
    <t>Двенадцатая районная спартакиада работников учреждений образования Мозырского района</t>
  </si>
  <si>
    <t>СДЮШОР №2 Мозырского района</t>
  </si>
  <si>
    <t>Протокол лично-командных соревнований по плаванию (I Группа)</t>
  </si>
  <si>
    <t>Перепеча Д.Ю.</t>
  </si>
  <si>
    <t>Левкович</t>
  </si>
  <si>
    <t>Лавров</t>
  </si>
  <si>
    <t>Клименко А.В.</t>
  </si>
  <si>
    <t>Хамутовский</t>
  </si>
  <si>
    <t>Савенко</t>
  </si>
  <si>
    <t>Центр по обеспечению</t>
  </si>
  <si>
    <t>МРУМЦ</t>
  </si>
  <si>
    <t>Мозарский детский дом</t>
  </si>
  <si>
    <t>МЦТДиМ (центр творчества)</t>
  </si>
  <si>
    <t>Крос</t>
  </si>
  <si>
    <t>Силовое упражнение</t>
  </si>
  <si>
    <t>МЦТиКДиМ (центр туризма)</t>
  </si>
  <si>
    <t>МЦТТДиМ (технического творчества)</t>
  </si>
  <si>
    <t>Мозырский областной лицей</t>
  </si>
  <si>
    <t>Средняя школа №№11, 13, 16 г.Мозыря</t>
  </si>
  <si>
    <t>Протокол лично-командных соревнований по волейболу (I Группа)</t>
  </si>
  <si>
    <t>В</t>
  </si>
  <si>
    <t>П</t>
  </si>
  <si>
    <t>Итог</t>
  </si>
  <si>
    <t>Партии</t>
  </si>
  <si>
    <t>Мячи</t>
  </si>
  <si>
    <t>29-30.03.2021</t>
  </si>
  <si>
    <t>13,17.03.2021</t>
  </si>
  <si>
    <t>Ягур С.Ф.</t>
  </si>
  <si>
    <t>Лыза К.А.</t>
  </si>
  <si>
    <t>Раевская Н.К.</t>
  </si>
  <si>
    <t>Шахлан О.Н.</t>
  </si>
  <si>
    <t>Голубь Н.Н.</t>
  </si>
  <si>
    <t>Силинец М.И.</t>
  </si>
  <si>
    <t>Мельчакова Н.Н.</t>
  </si>
  <si>
    <t>Иваненко А.В.</t>
  </si>
  <si>
    <t>Хомич В.В.</t>
  </si>
  <si>
    <t>Логвиненко Е.А.</t>
  </si>
  <si>
    <t>Чмуневич Е.А.</t>
  </si>
  <si>
    <t>Сирош Т.А.</t>
  </si>
  <si>
    <t>Черкас Н.Л.</t>
  </si>
  <si>
    <t>Дыдыко Т.А.</t>
  </si>
  <si>
    <t>Заманова А.А.</t>
  </si>
  <si>
    <t>Манчук Е.И.</t>
  </si>
  <si>
    <t>Аскерко-Шангелия</t>
  </si>
  <si>
    <t>Лахановская И.Э.</t>
  </si>
  <si>
    <t>27 апреля 2021</t>
  </si>
  <si>
    <t>Лавров Н.А.</t>
  </si>
  <si>
    <t>Маторас С.И.</t>
  </si>
  <si>
    <t>Мицура В.Ю.</t>
  </si>
  <si>
    <t>Катрюк К.А.</t>
  </si>
  <si>
    <t>Савчук Я.О.</t>
  </si>
  <si>
    <t>Королёва Н.С.</t>
  </si>
  <si>
    <t>Ковалёв М.И.</t>
  </si>
  <si>
    <t>Полуянова А.И.</t>
  </si>
  <si>
    <t>Дайтбегова О.В.</t>
  </si>
  <si>
    <t>Лакиза И.Н.</t>
  </si>
  <si>
    <t>Костюченко С.А.</t>
  </si>
  <si>
    <t>Федецов Р.Д.</t>
  </si>
  <si>
    <t>Радченко О.Л.</t>
  </si>
  <si>
    <t>Барисевич Ю.А.</t>
  </si>
  <si>
    <t>Соловей В.В.</t>
  </si>
  <si>
    <t>Янушкевич Д.Н.</t>
  </si>
  <si>
    <t>Парфентьева О.В.</t>
  </si>
  <si>
    <t>Шевченко И.В.</t>
  </si>
  <si>
    <t>Савошко В.В.</t>
  </si>
  <si>
    <t>Кукса Т.С.</t>
  </si>
  <si>
    <t>Запотылок И.С.</t>
  </si>
  <si>
    <t>Маргулец К.В.</t>
  </si>
  <si>
    <t>Гайкевич А.П.</t>
  </si>
  <si>
    <t>Гринь А.П.</t>
  </si>
  <si>
    <t>Хамутовская Д.В.</t>
  </si>
  <si>
    <t>Шоломицкая З.В.</t>
  </si>
  <si>
    <t>Кохан А.Г.</t>
  </si>
  <si>
    <t>Вислоух Н.А.</t>
  </si>
  <si>
    <t>Акиншев В.И.</t>
  </si>
  <si>
    <t>12-ая районная спартакиада работников учреждений образования и спорта Мозырского района</t>
  </si>
  <si>
    <t>Козенская средняя школа Мозырского района</t>
  </si>
  <si>
    <t>Протокол лично-командных соревнований по настольному теннису (I Группа)</t>
  </si>
  <si>
    <t>Протокол лично-командных соревнований по настольному теннису (II Группа)</t>
  </si>
  <si>
    <t>Конапацкий</t>
  </si>
  <si>
    <t>Процкая</t>
  </si>
  <si>
    <t>Клюева</t>
  </si>
  <si>
    <t>Венгура</t>
  </si>
  <si>
    <t>Гринь</t>
  </si>
  <si>
    <t>Ракицкая</t>
  </si>
  <si>
    <t>Здрок</t>
  </si>
  <si>
    <t>Тарасик</t>
  </si>
  <si>
    <t>Я/с №41</t>
  </si>
  <si>
    <t>Малашкевич</t>
  </si>
  <si>
    <t>Андрейковец</t>
  </si>
  <si>
    <t>Вислаух</t>
  </si>
  <si>
    <t>Пальченко</t>
  </si>
  <si>
    <t>Лешкевич</t>
  </si>
  <si>
    <t>Юрковская</t>
  </si>
  <si>
    <t>Басинских</t>
  </si>
  <si>
    <t>Гутхнерх</t>
  </si>
  <si>
    <t>Кечко</t>
  </si>
  <si>
    <t>Мартынов</t>
  </si>
  <si>
    <t>Тончинская</t>
  </si>
  <si>
    <t>Дайтбегова</t>
  </si>
  <si>
    <t>Таргоня</t>
  </si>
  <si>
    <t>Усова</t>
  </si>
  <si>
    <t>Гусенко</t>
  </si>
  <si>
    <t>Клабук</t>
  </si>
  <si>
    <t>Собатюк</t>
  </si>
  <si>
    <t>Перепеча</t>
  </si>
  <si>
    <t>Сакун</t>
  </si>
  <si>
    <t>Жирович</t>
  </si>
  <si>
    <t>Харамецкая</t>
  </si>
  <si>
    <t>Ситникова</t>
  </si>
  <si>
    <t>Шабеко</t>
  </si>
  <si>
    <t>Ярословицкая</t>
  </si>
  <si>
    <t>Мартинович</t>
  </si>
  <si>
    <t xml:space="preserve">Копылович </t>
  </si>
  <si>
    <t>Маркевич</t>
  </si>
  <si>
    <t>Селиванова</t>
  </si>
  <si>
    <t>Сивчук</t>
  </si>
  <si>
    <t>Руденко</t>
  </si>
  <si>
    <t>Каченовская</t>
  </si>
  <si>
    <t>Сирош</t>
  </si>
  <si>
    <t>Алексич</t>
  </si>
  <si>
    <t>Бычковская</t>
  </si>
  <si>
    <t>Корнеевец</t>
  </si>
  <si>
    <t>Сопот</t>
  </si>
  <si>
    <t>Чистякова</t>
  </si>
  <si>
    <t>Игнатенко</t>
  </si>
  <si>
    <t>Жуков</t>
  </si>
  <si>
    <t>Голубь</t>
  </si>
  <si>
    <t>Ляшенко</t>
  </si>
  <si>
    <t>Раевская</t>
  </si>
  <si>
    <t>Рахмедзянова</t>
  </si>
  <si>
    <t>Силинец</t>
  </si>
  <si>
    <t>Лосева</t>
  </si>
  <si>
    <t>Шейнюк</t>
  </si>
  <si>
    <t>12 районная спартакиада работников учреждений образования и спорта Мозырского района</t>
  </si>
  <si>
    <t>ГУО "Средняя школа №1 г.Мозыря"</t>
  </si>
  <si>
    <t>12 районная спартакиада работников учреждений образования Мозырского района</t>
  </si>
  <si>
    <t>Протокол 12 районной спартакиады работников учреждений образования Мозырского района</t>
  </si>
  <si>
    <t>Суханицкая</t>
  </si>
  <si>
    <t>Сикорская</t>
  </si>
  <si>
    <t>Туровец И.В.</t>
  </si>
  <si>
    <t>Дикан</t>
  </si>
  <si>
    <t>Граб</t>
  </si>
  <si>
    <t>Коваленко И.Ю.</t>
  </si>
  <si>
    <t>Гуткнехт Т.В.</t>
  </si>
  <si>
    <t>Процкая Н.В.</t>
  </si>
  <si>
    <t>Хайдунова С.Ю.</t>
  </si>
  <si>
    <t>Анисимов Д.В.</t>
  </si>
  <si>
    <t>Алешко В.В.</t>
  </si>
  <si>
    <t>Титов И.К.</t>
  </si>
  <si>
    <t>Красуля И.Н.</t>
  </si>
  <si>
    <t>Болбас С.Н.</t>
  </si>
  <si>
    <t>Бурлакова Т.А.</t>
  </si>
  <si>
    <t>Борисевич Ю.А.</t>
  </si>
  <si>
    <t>Венгура Д.С.</t>
  </si>
  <si>
    <t>Мельниченко М.В.</t>
  </si>
  <si>
    <t>Демиденко А.А.</t>
  </si>
  <si>
    <t>Зайцева Е.С.</t>
  </si>
  <si>
    <t>Примакова С.И.</t>
  </si>
  <si>
    <t>Дорошук О.М.</t>
  </si>
  <si>
    <t>Дегодьева Ю.В.</t>
  </si>
  <si>
    <t>Андрейчук Л.В.</t>
  </si>
  <si>
    <t>Супоненко Ю.М.</t>
  </si>
  <si>
    <t>Бобр О.А.</t>
  </si>
  <si>
    <t>Гончар Н.Ф.</t>
  </si>
  <si>
    <t>12-ая районная спартакиада работников учреждений образования Мозырского района</t>
  </si>
  <si>
    <t>Протокол 12-ой районной спартакиады работников учреждений образования      Мозырского района</t>
  </si>
  <si>
    <t>Харамецкая И.Г.</t>
  </si>
  <si>
    <t>Михальчик Е.Б.</t>
  </si>
  <si>
    <t>Макарава Е.М.</t>
  </si>
  <si>
    <t>Шабеко С.М.</t>
  </si>
  <si>
    <t>Фиранчук И.Ф.</t>
  </si>
  <si>
    <t>Черняк В.И.</t>
  </si>
  <si>
    <t>Шленёва А.А.</t>
  </si>
  <si>
    <t>Новицкая И.И.</t>
  </si>
  <si>
    <t>Легун Н.Н.</t>
  </si>
  <si>
    <t>Шунькина О.В.</t>
  </si>
  <si>
    <t>Волк Т.В.</t>
  </si>
  <si>
    <t>Ротнова Л.А.</t>
  </si>
  <si>
    <t>Котыга О.А.</t>
  </si>
  <si>
    <t>Сельвич Е.В.</t>
  </si>
  <si>
    <t>Мисевич Ю.С.</t>
  </si>
  <si>
    <t>Евтухович И.А.</t>
  </si>
  <si>
    <t>Юрченко О.В.</t>
  </si>
  <si>
    <t>Мишкевич Е.Ю.</t>
  </si>
  <si>
    <t>Лукьяненко Н.И.</t>
  </si>
  <si>
    <t>Андрейковец Л.В.</t>
  </si>
  <si>
    <t>Циблиенко И.М.</t>
  </si>
  <si>
    <t>Мартинович Н.В.</t>
  </si>
  <si>
    <t>Романовская Д.В.</t>
  </si>
  <si>
    <t>Скребель Н.М.</t>
  </si>
  <si>
    <t>Каченовская О.Н.</t>
  </si>
  <si>
    <t>Любина Т.А.</t>
  </si>
  <si>
    <t>Клабук Ю.В.</t>
  </si>
  <si>
    <t>Процюк Т.Н.</t>
  </si>
  <si>
    <t xml:space="preserve">Ефимчик </t>
  </si>
  <si>
    <t>Коваленко</t>
  </si>
  <si>
    <t xml:space="preserve">Канапацкий </t>
  </si>
  <si>
    <t>Свинтецкий</t>
  </si>
  <si>
    <t>Федецов</t>
  </si>
  <si>
    <t>Шевчук</t>
  </si>
  <si>
    <t>Марковец</t>
  </si>
  <si>
    <t>Лужкова</t>
  </si>
  <si>
    <t>Сысоев</t>
  </si>
  <si>
    <t>Кузнецова</t>
  </si>
  <si>
    <t>Жильская</t>
  </si>
  <si>
    <t>Маханько</t>
  </si>
  <si>
    <t>Мельник А.</t>
  </si>
  <si>
    <t>Табулина</t>
  </si>
  <si>
    <t>Малиновская</t>
  </si>
  <si>
    <t>Артюшенко</t>
  </si>
  <si>
    <t>Примакова</t>
  </si>
  <si>
    <t>Бернацкая</t>
  </si>
  <si>
    <t>Змушко</t>
  </si>
  <si>
    <t>27 декабря 2021</t>
  </si>
  <si>
    <t>13-ая районная спартакиада работников учреждений образования Мозырского района</t>
  </si>
  <si>
    <r>
      <t xml:space="preserve">Протокол </t>
    </r>
    <r>
      <rPr>
        <b/>
        <sz val="14"/>
        <color theme="1"/>
        <rFont val="Times New Roman"/>
        <family val="1"/>
        <charset val="204"/>
      </rPr>
      <t>лично-командных</t>
    </r>
    <r>
      <rPr>
        <sz val="14"/>
        <color theme="1"/>
        <rFont val="Times New Roman"/>
        <family val="1"/>
        <charset val="204"/>
      </rPr>
      <t xml:space="preserve"> соревнований по плаванию (II Группа)</t>
    </r>
  </si>
  <si>
    <t>Федотова Т.В.</t>
  </si>
  <si>
    <t>Ляшенко И.А.</t>
  </si>
  <si>
    <t>Цалко Л.В.</t>
  </si>
  <si>
    <t>Журавская О.Н.</t>
  </si>
  <si>
    <t>Процко Ю.В.</t>
  </si>
  <si>
    <t>Шубич М.В.</t>
  </si>
  <si>
    <t>Лебедева Н.В.</t>
  </si>
  <si>
    <t>Жигадло Т.А.</t>
  </si>
  <si>
    <t>Телицына М.Н.</t>
  </si>
  <si>
    <t>Уминская М.А.</t>
  </si>
  <si>
    <t>Велавский д/с - НШ</t>
  </si>
  <si>
    <t>Чирич О.А.</t>
  </si>
  <si>
    <t>Рез О.М.</t>
  </si>
  <si>
    <t>Рудая Н.А.</t>
  </si>
  <si>
    <t>Сирош Т.А</t>
  </si>
  <si>
    <t>Мартинович Т.В.</t>
  </si>
  <si>
    <t>Марковец А.А.</t>
  </si>
  <si>
    <t>Пазняк Т.Н.</t>
  </si>
  <si>
    <t>Третьякова О.А.</t>
  </si>
  <si>
    <t>Силиниц М.И.</t>
  </si>
  <si>
    <t>Дашкевич Я.В.</t>
  </si>
  <si>
    <t>Сысоев В.А</t>
  </si>
  <si>
    <t>Колос К.А.</t>
  </si>
  <si>
    <t>Архипович Ю.В.</t>
  </si>
  <si>
    <t>Богданик С.Ф.</t>
  </si>
  <si>
    <t>Каменский А.Г.</t>
  </si>
  <si>
    <t>Криволап Т.М.</t>
  </si>
  <si>
    <t>Наумович Н.В.</t>
  </si>
  <si>
    <t>Яцухно Е.Н.</t>
  </si>
  <si>
    <t>Метлушко В.Б.</t>
  </si>
  <si>
    <t>Кокшарова Н.А.</t>
  </si>
  <si>
    <t>Таргоня А.Г.</t>
  </si>
  <si>
    <t>Усова А.М.</t>
  </si>
  <si>
    <t>Демидовец Е.С.</t>
  </si>
  <si>
    <t>Дубина М.А.</t>
  </si>
  <si>
    <t>Кохно Т.А.</t>
  </si>
  <si>
    <t>Брижевская О.Г.</t>
  </si>
  <si>
    <t>Ведерников А.В.</t>
  </si>
  <si>
    <t>Дербенева Н.В.</t>
  </si>
  <si>
    <t>Тимошенко Ю.Ф.</t>
  </si>
  <si>
    <t>Гусак С.П.</t>
  </si>
  <si>
    <t>Чернушевич Ж.Н.</t>
  </si>
  <si>
    <t>Мельников Н.И.</t>
  </si>
  <si>
    <t>Лобан П.М.</t>
  </si>
  <si>
    <t>Пискун В.А.</t>
  </si>
  <si>
    <t>Бруй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</si>
</sst>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4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5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6" fillId="3" borderId="18" xfId="0" applyFont="1" applyFill="1" applyBorder="1"/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6" fillId="3" borderId="21" xfId="0" applyFont="1" applyFill="1" applyBorder="1"/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2" fontId="1" fillId="3" borderId="2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2" fontId="1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3" borderId="0" xfId="0" applyFill="1"/>
    <xf numFmtId="0" fontId="1" fillId="3" borderId="17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1" fillId="3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1" fontId="1" fillId="3" borderId="20" xfId="0" applyNumberFormat="1" applyFont="1" applyFill="1" applyBorder="1" applyAlignment="1">
      <alignment horizontal="center" vertical="center"/>
    </xf>
    <xf numFmtId="1" fontId="1" fillId="4" borderId="2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6" fillId="5" borderId="18" xfId="0" applyFont="1" applyFill="1" applyBorder="1"/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2" fontId="6" fillId="5" borderId="12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vertical="center"/>
    </xf>
    <xf numFmtId="0" fontId="0" fillId="3" borderId="0" xfId="0" applyFill="1" applyBorder="1"/>
    <xf numFmtId="0" fontId="1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0" fontId="1" fillId="0" borderId="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6" fillId="6" borderId="18" xfId="0" applyFont="1" applyFill="1" applyBorder="1"/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0" fontId="13" fillId="0" borderId="0" xfId="0" applyFont="1"/>
    <xf numFmtId="0" fontId="4" fillId="6" borderId="3" xfId="0" applyFont="1" applyFill="1" applyBorder="1"/>
    <xf numFmtId="0" fontId="9" fillId="3" borderId="3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12" fillId="3" borderId="16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14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/>
    <xf numFmtId="0" fontId="6" fillId="3" borderId="1" xfId="0" applyFont="1" applyFill="1" applyBorder="1"/>
    <xf numFmtId="2" fontId="1" fillId="5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5" borderId="17" xfId="0" applyFont="1" applyFill="1" applyBorder="1" applyAlignment="1">
      <alignment horizontal="left" vertical="center"/>
    </xf>
    <xf numFmtId="1" fontId="1" fillId="5" borderId="17" xfId="0" applyNumberFormat="1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0" fontId="1" fillId="3" borderId="18" xfId="0" applyFont="1" applyFill="1" applyBorder="1"/>
    <xf numFmtId="0" fontId="6" fillId="3" borderId="0" xfId="0" applyFont="1" applyFill="1" applyBorder="1"/>
    <xf numFmtId="1" fontId="1" fillId="2" borderId="20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1" fontId="1" fillId="6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6" fillId="4" borderId="18" xfId="0" applyFont="1" applyFill="1" applyBorder="1"/>
    <xf numFmtId="0" fontId="1" fillId="6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6" fillId="3" borderId="3" xfId="0" applyFont="1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18" xfId="0" applyFill="1" applyBorder="1"/>
    <xf numFmtId="0" fontId="0" fillId="3" borderId="17" xfId="0" applyFill="1" applyBorder="1"/>
    <xf numFmtId="1" fontId="1" fillId="2" borderId="24" xfId="0" applyNumberFormat="1" applyFont="1" applyFill="1" applyBorder="1" applyAlignment="1">
      <alignment horizontal="center" vertical="center"/>
    </xf>
    <xf numFmtId="1" fontId="1" fillId="4" borderId="17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1" fillId="0" borderId="15" xfId="0" applyFont="1" applyBorder="1"/>
    <xf numFmtId="0" fontId="1" fillId="5" borderId="18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/>
    </xf>
    <xf numFmtId="0" fontId="1" fillId="0" borderId="1" xfId="0" applyFont="1" applyBorder="1"/>
    <xf numFmtId="0" fontId="15" fillId="3" borderId="1" xfId="0" applyNumberFormat="1" applyFont="1" applyFill="1" applyBorder="1" applyAlignment="1" applyProtection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6" fillId="3" borderId="12" xfId="0" applyFont="1" applyFill="1" applyBorder="1"/>
    <xf numFmtId="0" fontId="1" fillId="0" borderId="21" xfId="0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vertical="center" wrapText="1"/>
    </xf>
    <xf numFmtId="0" fontId="1" fillId="6" borderId="20" xfId="0" applyFont="1" applyFill="1" applyBorder="1" applyAlignment="1">
      <alignment horizontal="left" vertical="center"/>
    </xf>
    <xf numFmtId="0" fontId="6" fillId="6" borderId="21" xfId="0" applyFont="1" applyFill="1" applyBorder="1"/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2" fontId="1" fillId="6" borderId="22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1" fontId="1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0" fillId="3" borderId="0" xfId="0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4" fontId="1" fillId="3" borderId="0" xfId="0" applyNumberFormat="1" applyFont="1" applyFill="1" applyBorder="1" applyAlignment="1">
      <alignment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4" fillId="3" borderId="3" xfId="0" applyFont="1" applyFill="1" applyBorder="1"/>
    <xf numFmtId="0" fontId="4" fillId="3" borderId="8" xfId="0" applyFont="1" applyFill="1" applyBorder="1"/>
    <xf numFmtId="0" fontId="4" fillId="3" borderId="16" xfId="0" applyFont="1" applyFill="1" applyBorder="1"/>
    <xf numFmtId="0" fontId="4" fillId="3" borderId="0" xfId="0" applyFont="1" applyFill="1" applyBorder="1"/>
    <xf numFmtId="0" fontId="16" fillId="3" borderId="18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4" borderId="3" xfId="0" applyFont="1" applyFill="1" applyBorder="1"/>
    <xf numFmtId="0" fontId="4" fillId="0" borderId="9" xfId="0" applyFont="1" applyBorder="1"/>
    <xf numFmtId="0" fontId="13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4" fillId="0" borderId="9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Border="1"/>
    <xf numFmtId="0" fontId="6" fillId="3" borderId="1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5" fillId="3" borderId="18" xfId="0" applyFont="1" applyFill="1" applyBorder="1"/>
    <xf numFmtId="0" fontId="15" fillId="3" borderId="9" xfId="0" applyFont="1" applyFill="1" applyBorder="1"/>
    <xf numFmtId="1" fontId="1" fillId="3" borderId="24" xfId="0" applyNumberFormat="1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5" fillId="3" borderId="8" xfId="0" applyFont="1" applyFill="1" applyBorder="1"/>
    <xf numFmtId="2" fontId="6" fillId="2" borderId="1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8" xfId="0" applyFont="1" applyFill="1" applyBorder="1"/>
    <xf numFmtId="2" fontId="6" fillId="2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2" fontId="1" fillId="3" borderId="25" xfId="0" applyNumberFormat="1" applyFont="1" applyFill="1" applyBorder="1" applyAlignment="1">
      <alignment horizontal="center" vertical="center"/>
    </xf>
    <xf numFmtId="0" fontId="0" fillId="0" borderId="13" xfId="0" applyBorder="1"/>
    <xf numFmtId="0" fontId="6" fillId="3" borderId="18" xfId="0" applyFont="1" applyFill="1" applyBorder="1" applyAlignment="1">
      <alignment vertical="center" wrapText="1"/>
    </xf>
    <xf numFmtId="0" fontId="0" fillId="0" borderId="18" xfId="0" applyBorder="1"/>
    <xf numFmtId="0" fontId="15" fillId="3" borderId="18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vertical="center" wrapText="1"/>
    </xf>
    <xf numFmtId="2" fontId="1" fillId="4" borderId="25" xfId="0" applyNumberFormat="1" applyFont="1" applyFill="1" applyBorder="1" applyAlignment="1">
      <alignment horizontal="center" vertical="center"/>
    </xf>
    <xf numFmtId="2" fontId="1" fillId="5" borderId="25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 wrapText="1"/>
    </xf>
    <xf numFmtId="2" fontId="1" fillId="6" borderId="25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6" fillId="6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0" fillId="3" borderId="20" xfId="0" applyFill="1" applyBorder="1"/>
    <xf numFmtId="1" fontId="1" fillId="3" borderId="9" xfId="0" applyNumberFormat="1" applyFont="1" applyFill="1" applyBorder="1" applyAlignment="1">
      <alignment horizontal="center" vertical="center"/>
    </xf>
    <xf numFmtId="0" fontId="0" fillId="3" borderId="11" xfId="0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4C1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10"/>
  <sheetViews>
    <sheetView zoomScaleNormal="100" workbookViewId="0">
      <selection activeCell="C15" sqref="C15"/>
    </sheetView>
  </sheetViews>
  <sheetFormatPr defaultRowHeight="15" x14ac:dyDescent="0.25"/>
  <cols>
    <col min="1" max="1" width="6.7109375" customWidth="1"/>
    <col min="2" max="2" width="30.7109375" customWidth="1"/>
    <col min="3" max="3" width="22.7109375" customWidth="1"/>
    <col min="4" max="6" width="12.7109375" customWidth="1"/>
  </cols>
  <sheetData>
    <row r="1" spans="1:6" ht="24.95" customHeight="1" x14ac:dyDescent="0.25">
      <c r="A1" s="611" t="s">
        <v>158</v>
      </c>
      <c r="B1" s="612"/>
      <c r="C1" s="612"/>
      <c r="D1" s="612"/>
      <c r="E1" s="612"/>
      <c r="F1" s="613"/>
    </row>
    <row r="2" spans="1:6" ht="24.95" customHeight="1" x14ac:dyDescent="0.25">
      <c r="A2" s="608"/>
      <c r="B2" s="609"/>
      <c r="C2" s="609"/>
      <c r="D2" s="609"/>
      <c r="E2" s="609"/>
      <c r="F2" s="610"/>
    </row>
    <row r="3" spans="1:6" ht="24.95" customHeight="1" x14ac:dyDescent="0.25">
      <c r="A3" s="608" t="s">
        <v>157</v>
      </c>
      <c r="B3" s="609"/>
      <c r="C3" s="609"/>
      <c r="D3" s="609"/>
      <c r="E3" s="609"/>
      <c r="F3" s="610"/>
    </row>
    <row r="4" spans="1:6" ht="24.95" customHeight="1" x14ac:dyDescent="0.25">
      <c r="A4" s="608"/>
      <c r="B4" s="609"/>
      <c r="C4" s="609"/>
      <c r="D4" s="609"/>
      <c r="E4" s="609"/>
      <c r="F4" s="610"/>
    </row>
    <row r="5" spans="1:6" ht="24.95" customHeight="1" x14ac:dyDescent="0.3">
      <c r="A5" s="619" t="s">
        <v>102</v>
      </c>
      <c r="B5" s="620"/>
      <c r="C5" s="620"/>
      <c r="D5" s="620"/>
      <c r="E5" s="620"/>
      <c r="F5" s="621"/>
    </row>
    <row r="6" spans="1:6" ht="24.95" customHeight="1" x14ac:dyDescent="0.25">
      <c r="A6" s="608" t="s">
        <v>192</v>
      </c>
      <c r="B6" s="609"/>
      <c r="C6" s="609"/>
      <c r="D6" s="609"/>
      <c r="E6" s="609"/>
      <c r="F6" s="610"/>
    </row>
    <row r="7" spans="1:6" ht="24.95" customHeight="1" thickBot="1" x14ac:dyDescent="0.3">
      <c r="A7" s="608"/>
      <c r="B7" s="609"/>
      <c r="C7" s="609"/>
      <c r="D7" s="609"/>
      <c r="E7" s="609"/>
      <c r="F7" s="610"/>
    </row>
    <row r="8" spans="1:6" ht="24.95" customHeight="1" thickBot="1" x14ac:dyDescent="0.35">
      <c r="A8" s="616" t="s">
        <v>132</v>
      </c>
      <c r="B8" s="617"/>
      <c r="C8" s="617"/>
      <c r="D8" s="617"/>
      <c r="E8" s="617"/>
      <c r="F8" s="618"/>
    </row>
    <row r="9" spans="1:6" ht="24.95" customHeight="1" thickBot="1" x14ac:dyDescent="0.35">
      <c r="A9" s="616" t="s">
        <v>159</v>
      </c>
      <c r="B9" s="617"/>
      <c r="C9" s="43"/>
      <c r="D9" s="616" t="s">
        <v>101</v>
      </c>
      <c r="E9" s="617"/>
      <c r="F9" s="618"/>
    </row>
    <row r="10" spans="1:6" ht="18.75" customHeight="1" x14ac:dyDescent="0.25">
      <c r="A10" s="614" t="s">
        <v>0</v>
      </c>
      <c r="B10" s="623" t="s">
        <v>1</v>
      </c>
      <c r="C10" s="614" t="s">
        <v>170</v>
      </c>
      <c r="D10" s="622" t="s">
        <v>94</v>
      </c>
      <c r="E10" s="622" t="s">
        <v>41</v>
      </c>
      <c r="F10" s="614" t="s">
        <v>100</v>
      </c>
    </row>
    <row r="11" spans="1:6" ht="20.100000000000001" customHeight="1" thickBot="1" x14ac:dyDescent="0.3">
      <c r="A11" s="615"/>
      <c r="B11" s="624"/>
      <c r="C11" s="615"/>
      <c r="D11" s="615"/>
      <c r="E11" s="615"/>
      <c r="F11" s="615"/>
    </row>
    <row r="12" spans="1:6" ht="20.100000000000001" customHeight="1" thickBot="1" x14ac:dyDescent="0.35">
      <c r="A12" s="69">
        <v>25</v>
      </c>
      <c r="B12" s="41" t="s">
        <v>65</v>
      </c>
      <c r="C12" s="63" t="s">
        <v>121</v>
      </c>
      <c r="D12" s="39">
        <v>5.5</v>
      </c>
      <c r="E12" s="39">
        <v>1</v>
      </c>
      <c r="F12" s="106">
        <v>51</v>
      </c>
    </row>
    <row r="13" spans="1:6" ht="20.100000000000001" customHeight="1" thickBot="1" x14ac:dyDescent="0.35">
      <c r="A13" s="1">
        <v>22</v>
      </c>
      <c r="B13" s="42" t="s">
        <v>62</v>
      </c>
      <c r="C13" s="84" t="s">
        <v>123</v>
      </c>
      <c r="D13" s="22">
        <v>4.5</v>
      </c>
      <c r="E13" s="22">
        <v>2</v>
      </c>
      <c r="F13" s="107">
        <v>49</v>
      </c>
    </row>
    <row r="14" spans="1:6" ht="20.100000000000001" customHeight="1" thickBot="1" x14ac:dyDescent="0.35">
      <c r="A14" s="14">
        <v>12</v>
      </c>
      <c r="B14" s="44" t="s">
        <v>53</v>
      </c>
      <c r="C14" s="83" t="s">
        <v>171</v>
      </c>
      <c r="D14" s="21">
        <v>4.5</v>
      </c>
      <c r="E14" s="21">
        <v>3</v>
      </c>
      <c r="F14" s="106">
        <v>47</v>
      </c>
    </row>
    <row r="15" spans="1:6" ht="20.100000000000001" customHeight="1" thickBot="1" x14ac:dyDescent="0.35">
      <c r="A15" s="1">
        <v>4</v>
      </c>
      <c r="B15" s="96" t="s">
        <v>45</v>
      </c>
      <c r="C15" s="104" t="s">
        <v>172</v>
      </c>
      <c r="D15" s="105">
        <v>4.5</v>
      </c>
      <c r="E15" s="105">
        <v>4</v>
      </c>
      <c r="F15" s="107">
        <v>45</v>
      </c>
    </row>
    <row r="16" spans="1:6" ht="20.100000000000001" customHeight="1" thickBot="1" x14ac:dyDescent="0.35">
      <c r="A16" s="14">
        <v>31</v>
      </c>
      <c r="B16" s="96" t="s">
        <v>70</v>
      </c>
      <c r="C16" s="104" t="s">
        <v>173</v>
      </c>
      <c r="D16" s="105">
        <v>4.5</v>
      </c>
      <c r="E16" s="105">
        <v>5</v>
      </c>
      <c r="F16" s="106">
        <v>44</v>
      </c>
    </row>
    <row r="17" spans="1:6" ht="20.100000000000001" customHeight="1" thickBot="1" x14ac:dyDescent="0.35">
      <c r="A17" s="1">
        <v>11</v>
      </c>
      <c r="B17" s="96" t="s">
        <v>52</v>
      </c>
      <c r="C17" s="104" t="s">
        <v>174</v>
      </c>
      <c r="D17" s="105">
        <v>4.5</v>
      </c>
      <c r="E17" s="105">
        <v>6</v>
      </c>
      <c r="F17" s="107">
        <v>43</v>
      </c>
    </row>
    <row r="18" spans="1:6" ht="20.100000000000001" customHeight="1" thickBot="1" x14ac:dyDescent="0.35">
      <c r="A18" s="14">
        <v>29</v>
      </c>
      <c r="B18" s="96" t="s">
        <v>68</v>
      </c>
      <c r="C18" s="104" t="s">
        <v>122</v>
      </c>
      <c r="D18" s="105">
        <v>4</v>
      </c>
      <c r="E18" s="105">
        <v>7</v>
      </c>
      <c r="F18" s="107">
        <v>42</v>
      </c>
    </row>
    <row r="19" spans="1:6" ht="20.100000000000001" customHeight="1" thickBot="1" x14ac:dyDescent="0.35">
      <c r="A19" s="1">
        <v>17</v>
      </c>
      <c r="B19" s="96" t="s">
        <v>58</v>
      </c>
      <c r="C19" s="104" t="s">
        <v>119</v>
      </c>
      <c r="D19" s="105">
        <v>4</v>
      </c>
      <c r="E19" s="105">
        <v>8</v>
      </c>
      <c r="F19" s="106">
        <v>41</v>
      </c>
    </row>
    <row r="20" spans="1:6" ht="20.100000000000001" customHeight="1" thickBot="1" x14ac:dyDescent="0.35">
      <c r="A20" s="14">
        <v>3</v>
      </c>
      <c r="B20" s="96" t="s">
        <v>44</v>
      </c>
      <c r="C20" s="104" t="s">
        <v>175</v>
      </c>
      <c r="D20" s="105">
        <v>4</v>
      </c>
      <c r="E20" s="105">
        <v>9</v>
      </c>
      <c r="F20" s="107">
        <v>40</v>
      </c>
    </row>
    <row r="21" spans="1:6" ht="20.100000000000001" customHeight="1" thickBot="1" x14ac:dyDescent="0.35">
      <c r="A21" s="1">
        <v>35</v>
      </c>
      <c r="B21" s="96" t="s">
        <v>147</v>
      </c>
      <c r="C21" s="104" t="s">
        <v>176</v>
      </c>
      <c r="D21" s="105">
        <v>4</v>
      </c>
      <c r="E21" s="105">
        <v>10</v>
      </c>
      <c r="F21" s="107">
        <v>39</v>
      </c>
    </row>
    <row r="22" spans="1:6" ht="20.100000000000001" customHeight="1" thickBot="1" x14ac:dyDescent="0.35">
      <c r="A22" s="14">
        <v>13</v>
      </c>
      <c r="B22" s="96" t="s">
        <v>54</v>
      </c>
      <c r="C22" s="104" t="s">
        <v>120</v>
      </c>
      <c r="D22" s="105">
        <v>3.5</v>
      </c>
      <c r="E22" s="105">
        <v>11</v>
      </c>
      <c r="F22" s="106">
        <v>38</v>
      </c>
    </row>
    <row r="23" spans="1:6" ht="20.100000000000001" customHeight="1" thickBot="1" x14ac:dyDescent="0.35">
      <c r="A23" s="1">
        <v>6</v>
      </c>
      <c r="B23" s="96" t="s">
        <v>47</v>
      </c>
      <c r="C23" s="104" t="s">
        <v>124</v>
      </c>
      <c r="D23" s="105">
        <v>3.5</v>
      </c>
      <c r="E23" s="105">
        <v>12</v>
      </c>
      <c r="F23" s="107">
        <v>37</v>
      </c>
    </row>
    <row r="24" spans="1:6" ht="20.100000000000001" customHeight="1" thickBot="1" x14ac:dyDescent="0.35">
      <c r="A24" s="14">
        <v>19</v>
      </c>
      <c r="B24" s="96" t="s">
        <v>90</v>
      </c>
      <c r="C24" s="104" t="s">
        <v>126</v>
      </c>
      <c r="D24" s="105">
        <v>3.5</v>
      </c>
      <c r="E24" s="105">
        <v>13</v>
      </c>
      <c r="F24" s="107">
        <v>36</v>
      </c>
    </row>
    <row r="25" spans="1:6" ht="20.100000000000001" customHeight="1" thickBot="1" x14ac:dyDescent="0.35">
      <c r="A25" s="1">
        <v>8</v>
      </c>
      <c r="B25" s="96" t="s">
        <v>49</v>
      </c>
      <c r="C25" s="104" t="s">
        <v>118</v>
      </c>
      <c r="D25" s="105">
        <v>3</v>
      </c>
      <c r="E25" s="105">
        <v>14</v>
      </c>
      <c r="F25" s="106">
        <v>35</v>
      </c>
    </row>
    <row r="26" spans="1:6" ht="20.100000000000001" customHeight="1" thickBot="1" x14ac:dyDescent="0.35">
      <c r="A26" s="14">
        <v>34</v>
      </c>
      <c r="B26" s="96" t="s">
        <v>88</v>
      </c>
      <c r="C26" s="104" t="s">
        <v>177</v>
      </c>
      <c r="D26" s="105">
        <v>3</v>
      </c>
      <c r="E26" s="105">
        <v>15</v>
      </c>
      <c r="F26" s="107">
        <v>34</v>
      </c>
    </row>
    <row r="27" spans="1:6" ht="20.100000000000001" customHeight="1" thickBot="1" x14ac:dyDescent="0.35">
      <c r="A27" s="1">
        <v>16</v>
      </c>
      <c r="B27" s="96" t="s">
        <v>57</v>
      </c>
      <c r="C27" s="104" t="s">
        <v>127</v>
      </c>
      <c r="D27" s="105">
        <v>3</v>
      </c>
      <c r="E27" s="105">
        <v>16</v>
      </c>
      <c r="F27" s="107">
        <v>33</v>
      </c>
    </row>
    <row r="28" spans="1:6" ht="20.100000000000001" customHeight="1" thickBot="1" x14ac:dyDescent="0.35">
      <c r="A28" s="14">
        <v>18</v>
      </c>
      <c r="B28" s="96" t="s">
        <v>59</v>
      </c>
      <c r="C28" s="104" t="s">
        <v>178</v>
      </c>
      <c r="D28" s="105">
        <v>3</v>
      </c>
      <c r="E28" s="105">
        <v>17</v>
      </c>
      <c r="F28" s="106">
        <v>32</v>
      </c>
    </row>
    <row r="29" spans="1:6" ht="20.100000000000001" customHeight="1" thickBot="1" x14ac:dyDescent="0.35">
      <c r="A29" s="1">
        <v>21</v>
      </c>
      <c r="B29" s="96" t="s">
        <v>61</v>
      </c>
      <c r="C29" s="104" t="s">
        <v>179</v>
      </c>
      <c r="D29" s="105">
        <v>3</v>
      </c>
      <c r="E29" s="105">
        <v>18</v>
      </c>
      <c r="F29" s="107">
        <v>31</v>
      </c>
    </row>
    <row r="30" spans="1:6" ht="20.100000000000001" customHeight="1" thickBot="1" x14ac:dyDescent="0.35">
      <c r="A30" s="14">
        <v>9</v>
      </c>
      <c r="B30" s="96" t="s">
        <v>50</v>
      </c>
      <c r="C30" s="104" t="s">
        <v>180</v>
      </c>
      <c r="D30" s="105">
        <v>3</v>
      </c>
      <c r="E30" s="105">
        <v>19</v>
      </c>
      <c r="F30" s="107">
        <v>30</v>
      </c>
    </row>
    <row r="31" spans="1:6" ht="20.100000000000001" customHeight="1" thickBot="1" x14ac:dyDescent="0.35">
      <c r="A31" s="1">
        <v>24</v>
      </c>
      <c r="B31" s="96" t="s">
        <v>64</v>
      </c>
      <c r="C31" s="104" t="s">
        <v>181</v>
      </c>
      <c r="D31" s="105">
        <v>3</v>
      </c>
      <c r="E31" s="105">
        <v>20</v>
      </c>
      <c r="F31" s="106">
        <v>29</v>
      </c>
    </row>
    <row r="32" spans="1:6" ht="20.100000000000001" customHeight="1" thickBot="1" x14ac:dyDescent="0.35">
      <c r="A32" s="14">
        <v>30</v>
      </c>
      <c r="B32" s="96" t="s">
        <v>69</v>
      </c>
      <c r="C32" s="104" t="s">
        <v>182</v>
      </c>
      <c r="D32" s="105">
        <v>2.5</v>
      </c>
      <c r="E32" s="105">
        <v>21</v>
      </c>
      <c r="F32" s="107">
        <v>28</v>
      </c>
    </row>
    <row r="33" spans="1:6" ht="20.100000000000001" customHeight="1" thickBot="1" x14ac:dyDescent="0.35">
      <c r="A33" s="1">
        <v>20</v>
      </c>
      <c r="B33" s="96" t="s">
        <v>60</v>
      </c>
      <c r="C33" s="104" t="s">
        <v>183</v>
      </c>
      <c r="D33" s="105">
        <v>2.5</v>
      </c>
      <c r="E33" s="105">
        <v>22</v>
      </c>
      <c r="F33" s="107">
        <v>27</v>
      </c>
    </row>
    <row r="34" spans="1:6" ht="20.100000000000001" customHeight="1" thickBot="1" x14ac:dyDescent="0.35">
      <c r="A34" s="14">
        <v>26</v>
      </c>
      <c r="B34" s="96" t="s">
        <v>66</v>
      </c>
      <c r="C34" s="104" t="s">
        <v>184</v>
      </c>
      <c r="D34" s="105">
        <v>2</v>
      </c>
      <c r="E34" s="105">
        <v>23</v>
      </c>
      <c r="F34" s="106">
        <v>26</v>
      </c>
    </row>
    <row r="35" spans="1:6" ht="20.100000000000001" customHeight="1" thickBot="1" x14ac:dyDescent="0.35">
      <c r="A35" s="1">
        <v>15</v>
      </c>
      <c r="B35" s="96" t="s">
        <v>56</v>
      </c>
      <c r="C35" s="104" t="s">
        <v>128</v>
      </c>
      <c r="D35" s="105">
        <v>2</v>
      </c>
      <c r="E35" s="105">
        <v>24</v>
      </c>
      <c r="F35" s="107">
        <v>25</v>
      </c>
    </row>
    <row r="36" spans="1:6" ht="20.100000000000001" customHeight="1" thickBot="1" x14ac:dyDescent="0.35">
      <c r="A36" s="14">
        <v>40</v>
      </c>
      <c r="B36" s="96" t="s">
        <v>78</v>
      </c>
      <c r="C36" s="104" t="s">
        <v>185</v>
      </c>
      <c r="D36" s="105">
        <v>2</v>
      </c>
      <c r="E36" s="105">
        <v>25</v>
      </c>
      <c r="F36" s="107">
        <v>24</v>
      </c>
    </row>
    <row r="37" spans="1:6" ht="20.100000000000001" customHeight="1" thickBot="1" x14ac:dyDescent="0.35">
      <c r="A37" s="1">
        <v>10</v>
      </c>
      <c r="B37" s="96" t="s">
        <v>51</v>
      </c>
      <c r="C37" s="104" t="s">
        <v>125</v>
      </c>
      <c r="D37" s="105">
        <v>2</v>
      </c>
      <c r="E37" s="105">
        <v>26</v>
      </c>
      <c r="F37" s="106">
        <v>23</v>
      </c>
    </row>
    <row r="38" spans="1:6" ht="20.100000000000001" customHeight="1" thickBot="1" x14ac:dyDescent="0.35">
      <c r="A38" s="1">
        <v>7</v>
      </c>
      <c r="B38" s="96" t="s">
        <v>48</v>
      </c>
      <c r="C38" s="104" t="s">
        <v>186</v>
      </c>
      <c r="D38" s="105">
        <v>2</v>
      </c>
      <c r="E38" s="105">
        <v>27</v>
      </c>
      <c r="F38" s="107">
        <v>22</v>
      </c>
    </row>
    <row r="39" spans="1:6" ht="20.100000000000001" customHeight="1" thickBot="1" x14ac:dyDescent="0.35">
      <c r="A39" s="1">
        <v>28</v>
      </c>
      <c r="B39" s="96" t="s">
        <v>67</v>
      </c>
      <c r="C39" s="104" t="s">
        <v>187</v>
      </c>
      <c r="D39" s="105">
        <v>1.5</v>
      </c>
      <c r="E39" s="105">
        <v>28</v>
      </c>
      <c r="F39" s="107">
        <v>21</v>
      </c>
    </row>
    <row r="40" spans="1:6" ht="20.100000000000001" customHeight="1" thickBot="1" x14ac:dyDescent="0.35">
      <c r="A40" s="1">
        <v>2</v>
      </c>
      <c r="B40" s="96" t="s">
        <v>43</v>
      </c>
      <c r="C40" s="104" t="s">
        <v>188</v>
      </c>
      <c r="D40" s="105">
        <v>1.5</v>
      </c>
      <c r="E40" s="105">
        <v>29</v>
      </c>
      <c r="F40" s="106">
        <v>20</v>
      </c>
    </row>
    <row r="41" spans="1:6" ht="20.100000000000001" customHeight="1" thickBot="1" x14ac:dyDescent="0.35">
      <c r="A41" s="1">
        <v>27</v>
      </c>
      <c r="B41" s="96" t="s">
        <v>95</v>
      </c>
      <c r="C41" s="104" t="s">
        <v>189</v>
      </c>
      <c r="D41" s="105">
        <v>1</v>
      </c>
      <c r="E41" s="105">
        <v>30</v>
      </c>
      <c r="F41" s="107">
        <v>19</v>
      </c>
    </row>
    <row r="42" spans="1:6" ht="20.100000000000001" customHeight="1" thickBot="1" x14ac:dyDescent="0.35">
      <c r="A42" s="1">
        <v>14</v>
      </c>
      <c r="B42" s="96" t="s">
        <v>55</v>
      </c>
      <c r="C42" s="104" t="s">
        <v>190</v>
      </c>
      <c r="D42" s="105">
        <v>1</v>
      </c>
      <c r="E42" s="105">
        <v>31</v>
      </c>
      <c r="F42" s="107">
        <v>18</v>
      </c>
    </row>
    <row r="43" spans="1:6" ht="20.100000000000001" customHeight="1" thickBot="1" x14ac:dyDescent="0.35">
      <c r="A43" s="1">
        <v>32</v>
      </c>
      <c r="B43" s="96" t="s">
        <v>71</v>
      </c>
      <c r="C43" s="104" t="s">
        <v>191</v>
      </c>
      <c r="D43" s="105">
        <v>0.5</v>
      </c>
      <c r="E43" s="105">
        <v>32</v>
      </c>
      <c r="F43" s="106">
        <v>17</v>
      </c>
    </row>
    <row r="44" spans="1:6" ht="20.100000000000001" customHeight="1" thickBot="1" x14ac:dyDescent="0.35">
      <c r="A44" s="1">
        <v>1</v>
      </c>
      <c r="B44" s="96" t="s">
        <v>42</v>
      </c>
      <c r="C44" s="104"/>
      <c r="D44" s="105"/>
      <c r="E44" s="8">
        <v>33</v>
      </c>
      <c r="F44" s="107">
        <v>-5</v>
      </c>
    </row>
    <row r="45" spans="1:6" ht="20.100000000000001" customHeight="1" thickBot="1" x14ac:dyDescent="0.35">
      <c r="A45" s="14">
        <v>5</v>
      </c>
      <c r="B45" s="108" t="s">
        <v>46</v>
      </c>
      <c r="C45" s="104"/>
      <c r="D45" s="105"/>
      <c r="E45" s="8">
        <v>33</v>
      </c>
      <c r="F45" s="107">
        <v>-5</v>
      </c>
    </row>
    <row r="46" spans="1:6" ht="20.100000000000001" customHeight="1" thickBot="1" x14ac:dyDescent="0.35">
      <c r="A46" s="1">
        <v>23</v>
      </c>
      <c r="B46" s="96" t="s">
        <v>63</v>
      </c>
      <c r="C46" s="104"/>
      <c r="D46" s="105"/>
      <c r="E46" s="8">
        <v>33</v>
      </c>
      <c r="F46" s="107">
        <v>-5</v>
      </c>
    </row>
    <row r="47" spans="1:6" ht="20.100000000000001" customHeight="1" thickBot="1" x14ac:dyDescent="0.35">
      <c r="A47" s="14">
        <v>33</v>
      </c>
      <c r="B47" s="96" t="s">
        <v>72</v>
      </c>
      <c r="C47" s="104"/>
      <c r="D47" s="105"/>
      <c r="E47" s="8">
        <v>33</v>
      </c>
      <c r="F47" s="107">
        <v>-5</v>
      </c>
    </row>
    <row r="48" spans="1:6" ht="20.100000000000001" customHeight="1" thickBot="1" x14ac:dyDescent="0.35">
      <c r="A48" s="1">
        <v>36</v>
      </c>
      <c r="B48" s="96" t="s">
        <v>74</v>
      </c>
      <c r="C48" s="104"/>
      <c r="D48" s="105"/>
      <c r="E48" s="8">
        <v>33</v>
      </c>
      <c r="F48" s="107">
        <v>-5</v>
      </c>
    </row>
    <row r="49" spans="1:6" ht="20.100000000000001" customHeight="1" thickBot="1" x14ac:dyDescent="0.35">
      <c r="A49" s="14">
        <v>37</v>
      </c>
      <c r="B49" s="96" t="s">
        <v>75</v>
      </c>
      <c r="C49" s="104"/>
      <c r="D49" s="105"/>
      <c r="E49" s="8">
        <v>33</v>
      </c>
      <c r="F49" s="107">
        <v>-5</v>
      </c>
    </row>
    <row r="50" spans="1:6" ht="20.100000000000001" customHeight="1" thickBot="1" x14ac:dyDescent="0.35">
      <c r="A50" s="1">
        <v>38</v>
      </c>
      <c r="B50" s="96" t="s">
        <v>76</v>
      </c>
      <c r="C50" s="104"/>
      <c r="D50" s="105"/>
      <c r="E50" s="8">
        <v>33</v>
      </c>
      <c r="F50" s="107">
        <v>-5</v>
      </c>
    </row>
    <row r="51" spans="1:6" ht="20.100000000000001" customHeight="1" thickBot="1" x14ac:dyDescent="0.35">
      <c r="A51" s="14">
        <v>39</v>
      </c>
      <c r="B51" s="96" t="s">
        <v>77</v>
      </c>
      <c r="C51" s="104"/>
      <c r="D51" s="105"/>
      <c r="E51" s="8">
        <v>33</v>
      </c>
      <c r="F51" s="107">
        <v>-5</v>
      </c>
    </row>
    <row r="52" spans="1:6" ht="20.100000000000001" customHeight="1" thickBot="1" x14ac:dyDescent="0.35">
      <c r="A52" s="1">
        <v>41</v>
      </c>
      <c r="B52" s="96" t="s">
        <v>79</v>
      </c>
      <c r="C52" s="104"/>
      <c r="D52" s="105"/>
      <c r="E52" s="8">
        <v>33</v>
      </c>
      <c r="F52" s="107">
        <v>-5</v>
      </c>
    </row>
    <row r="53" spans="1:6" ht="20.100000000000001" customHeight="1" thickBot="1" x14ac:dyDescent="0.35">
      <c r="A53" s="1">
        <v>42</v>
      </c>
      <c r="B53" s="96" t="s">
        <v>80</v>
      </c>
      <c r="C53" s="104"/>
      <c r="D53" s="105"/>
      <c r="E53" s="8">
        <v>33</v>
      </c>
      <c r="F53" s="107">
        <v>-5</v>
      </c>
    </row>
    <row r="54" spans="1:6" ht="20.100000000000001" customHeight="1" thickBot="1" x14ac:dyDescent="0.35">
      <c r="A54" s="14">
        <v>43</v>
      </c>
      <c r="B54" s="96" t="s">
        <v>81</v>
      </c>
      <c r="C54" s="104"/>
      <c r="D54" s="105"/>
      <c r="E54" s="8">
        <v>33</v>
      </c>
      <c r="F54" s="107">
        <v>-5</v>
      </c>
    </row>
    <row r="55" spans="1:6" ht="20.100000000000001" customHeight="1" thickBot="1" x14ac:dyDescent="0.35">
      <c r="A55" s="1">
        <v>44</v>
      </c>
      <c r="B55" s="96" t="s">
        <v>82</v>
      </c>
      <c r="C55" s="104"/>
      <c r="D55" s="105"/>
      <c r="E55" s="8">
        <v>33</v>
      </c>
      <c r="F55" s="107">
        <v>-5</v>
      </c>
    </row>
    <row r="56" spans="1:6" ht="20.100000000000001" customHeight="1" thickBot="1" x14ac:dyDescent="0.35">
      <c r="A56" s="1">
        <v>45</v>
      </c>
      <c r="B56" s="96" t="s">
        <v>83</v>
      </c>
      <c r="C56" s="104"/>
      <c r="D56" s="105"/>
      <c r="E56" s="8">
        <v>33</v>
      </c>
      <c r="F56" s="107">
        <v>-5</v>
      </c>
    </row>
    <row r="57" spans="1:6" ht="20.100000000000001" customHeight="1" thickBot="1" x14ac:dyDescent="0.35">
      <c r="A57" s="14">
        <v>46</v>
      </c>
      <c r="B57" s="96" t="s">
        <v>84</v>
      </c>
      <c r="C57" s="104"/>
      <c r="D57" s="105"/>
      <c r="E57" s="8">
        <v>33</v>
      </c>
      <c r="F57" s="107">
        <v>-5</v>
      </c>
    </row>
    <row r="58" spans="1:6" ht="20.100000000000001" customHeight="1" thickBot="1" x14ac:dyDescent="0.35">
      <c r="A58" s="1">
        <v>47</v>
      </c>
      <c r="B58" s="96" t="s">
        <v>85</v>
      </c>
      <c r="C58" s="104"/>
      <c r="D58" s="105"/>
      <c r="E58" s="8">
        <v>33</v>
      </c>
      <c r="F58" s="107">
        <v>-5</v>
      </c>
    </row>
    <row r="59" spans="1:6" ht="20.100000000000001" customHeight="1" thickBot="1" x14ac:dyDescent="0.35">
      <c r="A59" s="14">
        <v>48</v>
      </c>
      <c r="B59" s="96" t="s">
        <v>86</v>
      </c>
      <c r="C59" s="104"/>
      <c r="D59" s="105"/>
      <c r="E59" s="8">
        <v>33</v>
      </c>
      <c r="F59" s="107">
        <v>-5</v>
      </c>
    </row>
    <row r="60" spans="1:6" ht="20.100000000000001" customHeight="1" thickBot="1" x14ac:dyDescent="0.35">
      <c r="A60" s="1">
        <v>49</v>
      </c>
      <c r="B60" s="93" t="s">
        <v>87</v>
      </c>
      <c r="C60" s="51"/>
      <c r="D60" s="92"/>
      <c r="E60" s="9">
        <v>33</v>
      </c>
      <c r="F60" s="107">
        <v>-5</v>
      </c>
    </row>
    <row r="61" spans="1:6" ht="20.100000000000001" customHeight="1" x14ac:dyDescent="0.3">
      <c r="A61" s="76"/>
      <c r="B61" s="2"/>
      <c r="C61" s="2"/>
      <c r="D61" s="76"/>
      <c r="E61" s="53"/>
      <c r="F61" s="74"/>
    </row>
    <row r="62" spans="1:6" ht="20.100000000000001" customHeight="1" x14ac:dyDescent="0.3">
      <c r="A62" s="76"/>
      <c r="B62" s="87"/>
      <c r="C62" s="87"/>
      <c r="D62" s="76"/>
      <c r="E62" s="70"/>
      <c r="F62" s="74"/>
    </row>
    <row r="63" spans="1:6" ht="20.100000000000001" customHeight="1" x14ac:dyDescent="0.3">
      <c r="A63" s="31"/>
      <c r="B63" s="31"/>
      <c r="C63" s="31"/>
      <c r="D63" s="31"/>
      <c r="E63" s="31"/>
      <c r="F63" s="31"/>
    </row>
    <row r="64" spans="1:6" ht="20.100000000000001" customHeight="1" x14ac:dyDescent="0.3">
      <c r="A64" s="31"/>
      <c r="B64" s="31"/>
      <c r="C64" s="31"/>
      <c r="D64" s="31"/>
      <c r="E64" s="31"/>
      <c r="F64" s="31"/>
    </row>
    <row r="65" spans="1:6" ht="20.100000000000001" customHeight="1" x14ac:dyDescent="0.3">
      <c r="A65" s="31"/>
      <c r="B65" s="31"/>
      <c r="C65" s="31"/>
      <c r="D65" s="31"/>
      <c r="E65" s="31"/>
      <c r="F65" s="31"/>
    </row>
    <row r="66" spans="1:6" ht="20.100000000000001" customHeight="1" x14ac:dyDescent="0.3">
      <c r="A66" s="31"/>
      <c r="B66" s="31"/>
      <c r="C66" s="31"/>
      <c r="D66" s="31"/>
      <c r="E66" s="31"/>
      <c r="F66" s="31"/>
    </row>
    <row r="67" spans="1:6" ht="20.100000000000001" customHeight="1" x14ac:dyDescent="0.3">
      <c r="A67" s="31"/>
      <c r="B67" s="31"/>
      <c r="C67" s="31"/>
      <c r="D67" s="31"/>
      <c r="E67" s="31"/>
      <c r="F67" s="31"/>
    </row>
    <row r="68" spans="1:6" ht="20.100000000000001" customHeight="1" x14ac:dyDescent="0.3">
      <c r="A68" s="31"/>
      <c r="B68" s="31"/>
      <c r="C68" s="31"/>
      <c r="D68" s="31"/>
      <c r="E68" s="31"/>
      <c r="F68" s="31"/>
    </row>
    <row r="69" spans="1:6" ht="20.100000000000001" customHeight="1" x14ac:dyDescent="0.3">
      <c r="A69" s="31"/>
      <c r="B69" s="31"/>
      <c r="C69" s="31"/>
      <c r="D69" s="31"/>
      <c r="E69" s="31"/>
      <c r="F69" s="31"/>
    </row>
    <row r="70" spans="1:6" ht="20.100000000000001" customHeight="1" x14ac:dyDescent="0.3">
      <c r="A70" s="31"/>
      <c r="B70" s="31"/>
      <c r="C70" s="31"/>
      <c r="D70" s="31"/>
      <c r="E70" s="31"/>
      <c r="F70" s="31"/>
    </row>
    <row r="71" spans="1:6" ht="20.100000000000001" customHeight="1" x14ac:dyDescent="0.3">
      <c r="A71" s="31"/>
      <c r="B71" s="31"/>
      <c r="C71" s="31"/>
      <c r="D71" s="31"/>
      <c r="E71" s="31"/>
      <c r="F71" s="31"/>
    </row>
    <row r="72" spans="1:6" ht="20.100000000000001" customHeight="1" x14ac:dyDescent="0.3">
      <c r="A72" s="31"/>
      <c r="B72" s="31"/>
      <c r="C72" s="31"/>
      <c r="D72" s="31"/>
      <c r="E72" s="31"/>
      <c r="F72" s="31"/>
    </row>
    <row r="73" spans="1:6" ht="20.100000000000001" customHeight="1" x14ac:dyDescent="0.3">
      <c r="A73" s="4"/>
      <c r="B73" s="4"/>
      <c r="C73" s="4"/>
      <c r="D73" s="4"/>
      <c r="E73" s="31"/>
      <c r="F73" s="31"/>
    </row>
    <row r="74" spans="1:6" ht="20.100000000000001" customHeight="1" x14ac:dyDescent="0.3">
      <c r="A74" s="4"/>
      <c r="B74" s="4"/>
      <c r="C74" s="4"/>
      <c r="D74" s="4"/>
      <c r="E74" s="31"/>
      <c r="F74" s="31"/>
    </row>
    <row r="75" spans="1:6" ht="20.100000000000001" customHeight="1" x14ac:dyDescent="0.3">
      <c r="A75" s="4"/>
      <c r="B75" s="4"/>
      <c r="C75" s="4"/>
      <c r="D75" s="4"/>
      <c r="E75" s="31"/>
      <c r="F75" s="31"/>
    </row>
    <row r="76" spans="1:6" ht="20.100000000000001" customHeight="1" x14ac:dyDescent="0.3">
      <c r="A76" s="4"/>
      <c r="B76" s="4"/>
      <c r="C76" s="4"/>
      <c r="D76" s="4"/>
      <c r="E76" s="31"/>
      <c r="F76" s="31"/>
    </row>
    <row r="77" spans="1:6" ht="20.100000000000001" customHeight="1" x14ac:dyDescent="0.3">
      <c r="A77" s="4"/>
      <c r="B77" s="4"/>
      <c r="C77" s="4"/>
      <c r="D77" s="4"/>
      <c r="E77" s="31"/>
      <c r="F77" s="31"/>
    </row>
    <row r="78" spans="1:6" ht="20.100000000000001" customHeight="1" x14ac:dyDescent="0.3">
      <c r="A78" s="4"/>
      <c r="B78" s="4"/>
      <c r="C78" s="4"/>
      <c r="D78" s="4"/>
      <c r="E78" s="31"/>
      <c r="F78" s="31"/>
    </row>
    <row r="79" spans="1:6" ht="20.100000000000001" customHeight="1" x14ac:dyDescent="0.3">
      <c r="A79" s="4"/>
      <c r="B79" s="4"/>
      <c r="C79" s="4"/>
      <c r="D79" s="4"/>
      <c r="E79" s="31"/>
      <c r="F79" s="31"/>
    </row>
    <row r="80" spans="1:6" ht="20.100000000000001" customHeight="1" x14ac:dyDescent="0.3">
      <c r="A80" s="4"/>
      <c r="B80" s="4"/>
      <c r="C80" s="4"/>
      <c r="D80" s="4"/>
      <c r="E80" s="31"/>
      <c r="F80" s="31"/>
    </row>
    <row r="81" spans="1:6" ht="20.100000000000001" customHeight="1" x14ac:dyDescent="0.3">
      <c r="A81" s="4"/>
      <c r="B81" s="4"/>
      <c r="C81" s="4"/>
      <c r="D81" s="4"/>
      <c r="E81" s="31"/>
      <c r="F81" s="31"/>
    </row>
    <row r="82" spans="1:6" ht="20.100000000000001" customHeight="1" x14ac:dyDescent="0.3">
      <c r="A82" s="4"/>
      <c r="B82" s="4"/>
      <c r="C82" s="4"/>
      <c r="D82" s="4"/>
      <c r="E82" s="31"/>
      <c r="F82" s="31"/>
    </row>
    <row r="83" spans="1:6" ht="20.100000000000001" customHeight="1" x14ac:dyDescent="0.3">
      <c r="A83" s="4"/>
      <c r="B83" s="4"/>
      <c r="C83" s="4"/>
      <c r="D83" s="4"/>
      <c r="E83" s="31"/>
      <c r="F83" s="31"/>
    </row>
    <row r="84" spans="1:6" ht="20.100000000000001" customHeight="1" x14ac:dyDescent="0.3">
      <c r="A84" s="4"/>
      <c r="B84" s="4"/>
      <c r="C84" s="4"/>
      <c r="D84" s="4"/>
      <c r="E84" s="31"/>
      <c r="F84" s="31"/>
    </row>
    <row r="85" spans="1:6" ht="20.100000000000001" customHeight="1" thickBot="1" x14ac:dyDescent="0.35">
      <c r="A85" s="4"/>
      <c r="B85" s="4"/>
      <c r="C85" s="4"/>
      <c r="D85" s="4"/>
      <c r="E85" s="31"/>
      <c r="F85" s="31"/>
    </row>
    <row r="86" spans="1:6" ht="20.100000000000001" customHeight="1" thickBot="1" x14ac:dyDescent="0.35">
      <c r="A86" s="4"/>
      <c r="B86" s="56" t="s">
        <v>155</v>
      </c>
      <c r="C86" s="80"/>
      <c r="D86" s="4"/>
      <c r="E86" s="31"/>
      <c r="F86" s="31"/>
    </row>
    <row r="87" spans="1:6" ht="20.100000000000001" customHeight="1" thickBot="1" x14ac:dyDescent="0.35">
      <c r="A87" s="4"/>
      <c r="B87" s="57" t="s">
        <v>151</v>
      </c>
      <c r="C87" s="67"/>
      <c r="D87" s="4"/>
      <c r="E87" s="31"/>
      <c r="F87" s="31"/>
    </row>
    <row r="88" spans="1:6" ht="20.100000000000001" customHeight="1" thickBot="1" x14ac:dyDescent="0.35">
      <c r="A88" s="4"/>
      <c r="B88" s="24" t="s">
        <v>152</v>
      </c>
      <c r="C88" s="25"/>
      <c r="D88" s="4"/>
      <c r="E88" s="31"/>
      <c r="F88" s="31"/>
    </row>
    <row r="89" spans="1:6" ht="20.100000000000001" customHeight="1" thickBot="1" x14ac:dyDescent="0.35">
      <c r="A89" s="4"/>
      <c r="B89" s="58" t="s">
        <v>150</v>
      </c>
      <c r="C89" s="61"/>
      <c r="D89" s="4"/>
      <c r="E89" s="31"/>
      <c r="F89" s="31"/>
    </row>
    <row r="90" spans="1:6" ht="20.100000000000001" customHeight="1" thickBot="1" x14ac:dyDescent="0.35">
      <c r="A90" s="4"/>
      <c r="B90" s="59" t="s">
        <v>153</v>
      </c>
      <c r="C90" s="81"/>
      <c r="D90" s="4"/>
      <c r="E90" s="31"/>
      <c r="F90" s="31"/>
    </row>
    <row r="91" spans="1:6" ht="20.100000000000001" customHeight="1" thickBot="1" x14ac:dyDescent="0.35">
      <c r="A91" s="4"/>
      <c r="B91" s="60" t="s">
        <v>154</v>
      </c>
      <c r="C91" s="82"/>
      <c r="D91" s="4"/>
      <c r="E91" s="31"/>
      <c r="F91" s="31"/>
    </row>
    <row r="92" spans="1:6" ht="20.100000000000001" customHeight="1" x14ac:dyDescent="0.3">
      <c r="A92" s="4"/>
      <c r="B92" s="4"/>
      <c r="C92" s="4"/>
      <c r="D92" s="4"/>
      <c r="E92" s="31"/>
      <c r="F92" s="31"/>
    </row>
    <row r="93" spans="1:6" ht="20.100000000000001" customHeight="1" x14ac:dyDescent="0.3">
      <c r="A93" s="4"/>
      <c r="B93" s="4"/>
      <c r="C93" s="4"/>
      <c r="D93" s="4"/>
      <c r="E93" s="31"/>
      <c r="F93" s="31"/>
    </row>
    <row r="94" spans="1:6" ht="20.100000000000001" customHeight="1" x14ac:dyDescent="0.3">
      <c r="A94" s="4"/>
      <c r="B94" s="4"/>
      <c r="C94" s="4"/>
      <c r="D94" s="4"/>
      <c r="E94" s="31"/>
      <c r="F94" s="31"/>
    </row>
    <row r="95" spans="1:6" ht="20.100000000000001" customHeight="1" x14ac:dyDescent="0.3">
      <c r="A95" s="4"/>
      <c r="B95" s="4"/>
      <c r="C95" s="4"/>
      <c r="D95" s="4"/>
      <c r="E95" s="31"/>
      <c r="F95" s="31"/>
    </row>
    <row r="96" spans="1:6" ht="20.100000000000001" customHeight="1" x14ac:dyDescent="0.3">
      <c r="A96" s="4"/>
      <c r="B96" s="4"/>
      <c r="C96" s="4"/>
      <c r="D96" s="4"/>
      <c r="E96" s="31"/>
      <c r="F96" s="31"/>
    </row>
    <row r="97" spans="1:6" ht="20.100000000000001" customHeight="1" x14ac:dyDescent="0.3">
      <c r="A97" s="4"/>
      <c r="B97" s="4"/>
      <c r="C97" s="4"/>
      <c r="D97" s="4"/>
      <c r="E97" s="31"/>
      <c r="F97" s="31"/>
    </row>
    <row r="98" spans="1:6" ht="20.100000000000001" customHeight="1" x14ac:dyDescent="0.3">
      <c r="A98" s="4"/>
      <c r="B98" s="4"/>
      <c r="C98" s="4"/>
      <c r="D98" s="4"/>
      <c r="E98" s="31"/>
      <c r="F98" s="31"/>
    </row>
    <row r="99" spans="1:6" ht="20.100000000000001" customHeight="1" x14ac:dyDescent="0.3">
      <c r="A99" s="4"/>
      <c r="B99" s="4"/>
      <c r="C99" s="4"/>
      <c r="D99" s="4"/>
      <c r="E99" s="31"/>
      <c r="F99" s="31"/>
    </row>
    <row r="100" spans="1:6" ht="20.100000000000001" customHeight="1" x14ac:dyDescent="0.3">
      <c r="A100" s="4"/>
      <c r="B100" s="4"/>
      <c r="C100" s="4"/>
      <c r="D100" s="4"/>
      <c r="E100" s="31"/>
      <c r="F100" s="31"/>
    </row>
    <row r="101" spans="1:6" ht="20.100000000000001" customHeight="1" x14ac:dyDescent="0.3">
      <c r="A101" s="4"/>
      <c r="B101" s="4"/>
      <c r="C101" s="4"/>
      <c r="D101" s="4"/>
      <c r="E101" s="31"/>
      <c r="F101" s="31"/>
    </row>
    <row r="102" spans="1:6" ht="20.100000000000001" customHeight="1" x14ac:dyDescent="0.3">
      <c r="A102" s="4"/>
      <c r="B102" s="4"/>
      <c r="C102" s="4"/>
      <c r="D102" s="4"/>
      <c r="E102" s="31"/>
      <c r="F102" s="31"/>
    </row>
    <row r="103" spans="1:6" ht="20.100000000000001" customHeight="1" x14ac:dyDescent="0.3">
      <c r="A103" s="31"/>
      <c r="B103" s="31"/>
      <c r="C103" s="31"/>
      <c r="D103" s="31"/>
      <c r="E103" s="31"/>
      <c r="F103" s="31"/>
    </row>
    <row r="104" spans="1:6" ht="20.100000000000001" customHeight="1" x14ac:dyDescent="0.3">
      <c r="A104" s="31"/>
      <c r="B104" s="31"/>
      <c r="C104" s="31"/>
      <c r="D104" s="31"/>
      <c r="E104" s="31"/>
      <c r="F104" s="31"/>
    </row>
    <row r="105" spans="1:6" ht="20.100000000000001" customHeight="1" x14ac:dyDescent="0.3">
      <c r="A105" s="31"/>
      <c r="B105" s="31"/>
      <c r="C105" s="31"/>
      <c r="D105" s="31"/>
      <c r="E105" s="31"/>
      <c r="F105" s="31"/>
    </row>
    <row r="106" spans="1:6" ht="20.100000000000001" customHeight="1" x14ac:dyDescent="0.3">
      <c r="A106" s="31"/>
      <c r="B106" s="31"/>
      <c r="C106" s="31"/>
      <c r="D106" s="31"/>
      <c r="E106" s="31"/>
      <c r="F106" s="31"/>
    </row>
    <row r="107" spans="1:6" ht="20.100000000000001" customHeight="1" x14ac:dyDescent="0.3">
      <c r="A107" s="31"/>
      <c r="B107" s="31"/>
      <c r="C107" s="31"/>
      <c r="D107" s="31"/>
      <c r="E107" s="31"/>
      <c r="F107" s="31"/>
    </row>
    <row r="108" spans="1:6" ht="20.100000000000001" customHeight="1" x14ac:dyDescent="0.3">
      <c r="A108" s="31"/>
      <c r="B108" s="31"/>
      <c r="C108" s="31"/>
      <c r="D108" s="31"/>
      <c r="E108" s="31"/>
      <c r="F108" s="31"/>
    </row>
    <row r="109" spans="1:6" ht="20.100000000000001" customHeight="1" x14ac:dyDescent="0.3">
      <c r="A109" s="31"/>
      <c r="B109" s="31"/>
      <c r="C109" s="31"/>
      <c r="D109" s="31"/>
      <c r="E109" s="31"/>
      <c r="F109" s="31"/>
    </row>
    <row r="110" spans="1:6" ht="20.100000000000001" customHeight="1" x14ac:dyDescent="0.3">
      <c r="A110" s="31"/>
      <c r="B110" s="31"/>
      <c r="C110" s="31"/>
      <c r="D110" s="31"/>
      <c r="E110" s="31"/>
      <c r="F110" s="31"/>
    </row>
  </sheetData>
  <sortState ref="A12:F60">
    <sortCondition ref="E12:E60"/>
  </sortState>
  <mergeCells count="13">
    <mergeCell ref="A3:F4"/>
    <mergeCell ref="A1:F2"/>
    <mergeCell ref="F10:F11"/>
    <mergeCell ref="D9:F9"/>
    <mergeCell ref="A8:F8"/>
    <mergeCell ref="A6:F7"/>
    <mergeCell ref="A5:F5"/>
    <mergeCell ref="D10:D11"/>
    <mergeCell ref="E10:E11"/>
    <mergeCell ref="A10:A11"/>
    <mergeCell ref="B10:B11"/>
    <mergeCell ref="A9:B9"/>
    <mergeCell ref="C10:C11"/>
  </mergeCells>
  <pageMargins left="0.7" right="0.7" top="0.75" bottom="0.75" header="0.3" footer="0.3"/>
  <pageSetup paperSize="9" scale="4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zoomScale="80" zoomScaleNormal="80" workbookViewId="0">
      <selection activeCell="K39" sqref="K39:K40"/>
    </sheetView>
  </sheetViews>
  <sheetFormatPr defaultRowHeight="15" x14ac:dyDescent="0.25"/>
  <cols>
    <col min="1" max="1" width="5.28515625" customWidth="1"/>
    <col min="2" max="2" width="23.140625" customWidth="1"/>
    <col min="3" max="3" width="17.85546875" customWidth="1"/>
    <col min="4" max="8" width="3.7109375" customWidth="1"/>
    <col min="9" max="9" width="7.28515625" customWidth="1"/>
    <col min="14" max="14" width="5.85546875" customWidth="1"/>
    <col min="15" max="15" width="20.7109375" customWidth="1"/>
  </cols>
  <sheetData>
    <row r="1" spans="1:20" ht="46.5" customHeight="1" thickBot="1" x14ac:dyDescent="0.3">
      <c r="A1" s="681" t="s">
        <v>424</v>
      </c>
      <c r="B1" s="682"/>
      <c r="C1" s="682"/>
      <c r="D1" s="682"/>
      <c r="E1" s="682"/>
      <c r="F1" s="682"/>
      <c r="G1" s="682"/>
      <c r="H1" s="682"/>
      <c r="I1" s="682"/>
      <c r="J1" s="683"/>
      <c r="K1" s="412"/>
    </row>
    <row r="2" spans="1:20" ht="19.5" thickBot="1" x14ac:dyDescent="0.3">
      <c r="A2" s="668" t="s">
        <v>5</v>
      </c>
      <c r="B2" s="628"/>
      <c r="C2" s="628"/>
      <c r="D2" s="628"/>
      <c r="E2" s="628"/>
      <c r="F2" s="628"/>
      <c r="G2" s="628"/>
      <c r="H2" s="628"/>
      <c r="I2" s="628"/>
      <c r="J2" s="629"/>
      <c r="K2" s="313"/>
    </row>
    <row r="3" spans="1:20" ht="19.5" thickBot="1" x14ac:dyDescent="0.3">
      <c r="A3" s="639" t="s">
        <v>238</v>
      </c>
      <c r="B3" s="637"/>
      <c r="C3" s="638"/>
      <c r="D3" s="639" t="s">
        <v>239</v>
      </c>
      <c r="E3" s="637"/>
      <c r="F3" s="637"/>
      <c r="G3" s="637"/>
      <c r="H3" s="638"/>
      <c r="I3" s="636">
        <v>44501</v>
      </c>
      <c r="J3" s="658"/>
      <c r="K3" s="413"/>
    </row>
    <row r="4" spans="1:20" ht="38.25" thickBot="1" x14ac:dyDescent="0.3">
      <c r="A4" s="20" t="s">
        <v>0</v>
      </c>
      <c r="B4" s="406" t="s">
        <v>1</v>
      </c>
      <c r="C4" s="393" t="s">
        <v>201</v>
      </c>
      <c r="D4" s="26">
        <v>1</v>
      </c>
      <c r="E4" s="392">
        <v>2</v>
      </c>
      <c r="F4" s="392">
        <v>3</v>
      </c>
      <c r="G4" s="392">
        <v>4</v>
      </c>
      <c r="H4" s="392">
        <v>5</v>
      </c>
      <c r="I4" s="402" t="s">
        <v>203</v>
      </c>
      <c r="J4" s="392" t="s">
        <v>93</v>
      </c>
      <c r="K4" s="403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9.5" thickBot="1" x14ac:dyDescent="0.3">
      <c r="A5" s="26">
        <v>7</v>
      </c>
      <c r="B5" s="297" t="s">
        <v>45</v>
      </c>
      <c r="C5" s="370" t="s">
        <v>377</v>
      </c>
      <c r="D5" s="193">
        <v>19</v>
      </c>
      <c r="E5" s="154">
        <v>29</v>
      </c>
      <c r="F5" s="154">
        <v>46</v>
      </c>
      <c r="G5" s="154">
        <v>90</v>
      </c>
      <c r="H5" s="154">
        <v>78</v>
      </c>
      <c r="I5" s="18">
        <f t="shared" ref="I5:I35" si="0">SUM(D5:H5)</f>
        <v>262</v>
      </c>
      <c r="J5" s="193">
        <v>1</v>
      </c>
      <c r="K5" s="644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19.5" thickBot="1" x14ac:dyDescent="0.3">
      <c r="A6" s="395">
        <v>53</v>
      </c>
      <c r="B6" s="24" t="s">
        <v>95</v>
      </c>
      <c r="C6" s="25" t="s">
        <v>401</v>
      </c>
      <c r="D6" s="23">
        <v>35</v>
      </c>
      <c r="E6" s="368">
        <v>42</v>
      </c>
      <c r="F6" s="368">
        <v>51</v>
      </c>
      <c r="G6" s="368">
        <v>45</v>
      </c>
      <c r="H6" s="368">
        <v>75</v>
      </c>
      <c r="I6" s="369">
        <f t="shared" si="0"/>
        <v>248</v>
      </c>
      <c r="J6" s="23">
        <v>2</v>
      </c>
      <c r="K6" s="644"/>
      <c r="L6" s="141"/>
      <c r="M6" s="141"/>
      <c r="N6" s="141"/>
      <c r="O6" s="141"/>
      <c r="P6" s="141"/>
      <c r="Q6" s="141"/>
      <c r="R6" s="141"/>
      <c r="S6" s="141"/>
      <c r="T6" s="141"/>
    </row>
    <row r="7" spans="1:20" ht="19.5" thickBot="1" x14ac:dyDescent="0.3">
      <c r="A7" s="26">
        <v>57</v>
      </c>
      <c r="B7" s="299" t="s">
        <v>68</v>
      </c>
      <c r="C7" s="366" t="s">
        <v>399</v>
      </c>
      <c r="D7" s="21">
        <v>74</v>
      </c>
      <c r="E7" s="367">
        <v>43</v>
      </c>
      <c r="F7" s="367">
        <v>27</v>
      </c>
      <c r="G7" s="367">
        <v>52</v>
      </c>
      <c r="H7" s="367">
        <v>23</v>
      </c>
      <c r="I7" s="19">
        <f t="shared" si="0"/>
        <v>219</v>
      </c>
      <c r="J7" s="62">
        <v>3</v>
      </c>
      <c r="K7" s="644"/>
      <c r="L7" s="141"/>
      <c r="M7" s="141"/>
      <c r="N7" s="141"/>
      <c r="O7" s="141"/>
      <c r="P7" s="141"/>
      <c r="Q7" s="141"/>
      <c r="R7" s="141"/>
      <c r="S7" s="141"/>
      <c r="T7" s="141"/>
    </row>
    <row r="8" spans="1:20" ht="19.5" thickBot="1" x14ac:dyDescent="0.3">
      <c r="A8" s="395">
        <v>41</v>
      </c>
      <c r="B8" s="94" t="s">
        <v>61</v>
      </c>
      <c r="C8" s="116" t="s">
        <v>375</v>
      </c>
      <c r="D8" s="26">
        <v>42</v>
      </c>
      <c r="E8" s="394">
        <v>31</v>
      </c>
      <c r="F8" s="394">
        <v>41</v>
      </c>
      <c r="G8" s="394">
        <v>67</v>
      </c>
      <c r="H8" s="394">
        <v>33</v>
      </c>
      <c r="I8" s="397">
        <f t="shared" si="0"/>
        <v>214</v>
      </c>
      <c r="J8" s="26">
        <v>4</v>
      </c>
      <c r="K8" s="644"/>
      <c r="L8" s="141"/>
      <c r="M8" s="141"/>
      <c r="N8" s="141"/>
      <c r="O8" s="141"/>
      <c r="P8" s="141"/>
      <c r="Q8" s="141"/>
      <c r="R8" s="141"/>
      <c r="S8" s="141"/>
      <c r="T8" s="141"/>
    </row>
    <row r="9" spans="1:20" ht="19.5" thickBot="1" x14ac:dyDescent="0.3">
      <c r="A9" s="26">
        <v>29</v>
      </c>
      <c r="B9" s="125" t="s">
        <v>56</v>
      </c>
      <c r="C9" s="205" t="s">
        <v>278</v>
      </c>
      <c r="D9" s="404">
        <v>28</v>
      </c>
      <c r="E9" s="394">
        <v>101</v>
      </c>
      <c r="F9" s="394">
        <v>12</v>
      </c>
      <c r="G9" s="394">
        <v>34</v>
      </c>
      <c r="H9" s="394">
        <v>34</v>
      </c>
      <c r="I9" s="26">
        <f t="shared" si="0"/>
        <v>209</v>
      </c>
      <c r="J9" s="351">
        <v>5</v>
      </c>
      <c r="K9" s="644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9.5" thickBot="1" x14ac:dyDescent="0.3">
      <c r="A10" s="395">
        <v>19</v>
      </c>
      <c r="B10" s="94" t="s">
        <v>51</v>
      </c>
      <c r="C10" s="116" t="s">
        <v>248</v>
      </c>
      <c r="D10" s="26">
        <v>67</v>
      </c>
      <c r="E10" s="394">
        <v>52</v>
      </c>
      <c r="F10" s="394">
        <v>42</v>
      </c>
      <c r="G10" s="394">
        <v>31</v>
      </c>
      <c r="H10" s="394">
        <v>8</v>
      </c>
      <c r="I10" s="397">
        <f t="shared" si="0"/>
        <v>200</v>
      </c>
      <c r="J10" s="26">
        <v>6</v>
      </c>
      <c r="K10" s="644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9.5" thickBot="1" x14ac:dyDescent="0.3">
      <c r="A11" s="26">
        <v>3</v>
      </c>
      <c r="B11" s="125" t="s">
        <v>43</v>
      </c>
      <c r="C11" s="205" t="s">
        <v>395</v>
      </c>
      <c r="D11" s="404">
        <v>23</v>
      </c>
      <c r="E11" s="394">
        <v>30</v>
      </c>
      <c r="F11" s="394">
        <v>70</v>
      </c>
      <c r="G11" s="394">
        <v>39</v>
      </c>
      <c r="H11" s="394">
        <v>34</v>
      </c>
      <c r="I11" s="20">
        <f t="shared" si="0"/>
        <v>196</v>
      </c>
      <c r="J11" s="26">
        <v>7</v>
      </c>
      <c r="K11" s="644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9.5" thickBot="1" x14ac:dyDescent="0.3">
      <c r="A12" s="395">
        <v>43</v>
      </c>
      <c r="B12" s="94" t="s">
        <v>62</v>
      </c>
      <c r="C12" s="116" t="s">
        <v>392</v>
      </c>
      <c r="D12" s="26">
        <v>30</v>
      </c>
      <c r="E12" s="394">
        <v>64</v>
      </c>
      <c r="F12" s="394">
        <v>34</v>
      </c>
      <c r="G12" s="394">
        <v>16</v>
      </c>
      <c r="H12" s="394">
        <v>39</v>
      </c>
      <c r="I12" s="397">
        <f t="shared" si="0"/>
        <v>183</v>
      </c>
      <c r="J12" s="351">
        <v>8</v>
      </c>
      <c r="K12" s="644"/>
      <c r="L12" s="141"/>
      <c r="M12" s="141"/>
      <c r="N12" s="669"/>
      <c r="O12" s="669"/>
      <c r="P12" s="669"/>
      <c r="Q12" s="644"/>
      <c r="R12" s="644"/>
      <c r="S12" s="141"/>
      <c r="T12" s="141"/>
    </row>
    <row r="13" spans="1:20" ht="19.5" thickBot="1" x14ac:dyDescent="0.3">
      <c r="A13" s="26">
        <v>67</v>
      </c>
      <c r="B13" s="125" t="s">
        <v>73</v>
      </c>
      <c r="C13" s="205" t="s">
        <v>391</v>
      </c>
      <c r="D13" s="404">
        <v>34</v>
      </c>
      <c r="E13" s="394">
        <v>14</v>
      </c>
      <c r="F13" s="394">
        <v>32</v>
      </c>
      <c r="G13" s="394">
        <v>42</v>
      </c>
      <c r="H13" s="394">
        <v>55</v>
      </c>
      <c r="I13" s="26">
        <f t="shared" si="0"/>
        <v>177</v>
      </c>
      <c r="J13" s="26">
        <v>9</v>
      </c>
      <c r="K13" s="644"/>
      <c r="L13" s="141"/>
      <c r="M13" s="141"/>
      <c r="N13" s="669"/>
      <c r="O13" s="669"/>
      <c r="P13" s="669"/>
      <c r="Q13" s="644"/>
      <c r="R13" s="644"/>
      <c r="S13" s="141"/>
      <c r="T13" s="141"/>
    </row>
    <row r="14" spans="1:20" ht="19.5" thickBot="1" x14ac:dyDescent="0.35">
      <c r="A14" s="395">
        <v>51</v>
      </c>
      <c r="B14" s="94" t="s">
        <v>66</v>
      </c>
      <c r="C14" s="116" t="s">
        <v>243</v>
      </c>
      <c r="D14" s="26">
        <v>31</v>
      </c>
      <c r="E14" s="394">
        <v>31</v>
      </c>
      <c r="F14" s="394">
        <v>36</v>
      </c>
      <c r="G14" s="394">
        <v>25</v>
      </c>
      <c r="H14" s="394">
        <v>48</v>
      </c>
      <c r="I14" s="397">
        <f t="shared" si="0"/>
        <v>171</v>
      </c>
      <c r="J14" s="351">
        <v>10</v>
      </c>
      <c r="K14" s="644"/>
      <c r="L14" s="141"/>
      <c r="M14" s="141"/>
      <c r="N14" s="396"/>
      <c r="O14" s="28"/>
      <c r="P14" s="396"/>
      <c r="Q14" s="396"/>
      <c r="R14" s="396"/>
      <c r="S14" s="141"/>
      <c r="T14" s="141"/>
    </row>
    <row r="15" spans="1:20" ht="19.5" thickBot="1" x14ac:dyDescent="0.35">
      <c r="A15" s="26">
        <v>95</v>
      </c>
      <c r="B15" s="125" t="s">
        <v>87</v>
      </c>
      <c r="C15" s="205" t="s">
        <v>402</v>
      </c>
      <c r="D15" s="404">
        <v>11</v>
      </c>
      <c r="E15" s="394">
        <v>46</v>
      </c>
      <c r="F15" s="394">
        <v>37</v>
      </c>
      <c r="G15" s="394">
        <v>45</v>
      </c>
      <c r="H15" s="394">
        <v>28</v>
      </c>
      <c r="I15" s="26">
        <f t="shared" si="0"/>
        <v>167</v>
      </c>
      <c r="J15" s="26">
        <v>11</v>
      </c>
      <c r="K15" s="644"/>
      <c r="L15" s="141"/>
      <c r="M15" s="141"/>
      <c r="N15" s="396"/>
      <c r="O15" s="28"/>
      <c r="P15" s="396"/>
      <c r="Q15" s="396"/>
      <c r="R15" s="396"/>
      <c r="S15" s="141"/>
      <c r="T15" s="141"/>
    </row>
    <row r="16" spans="1:20" ht="19.5" thickBot="1" x14ac:dyDescent="0.35">
      <c r="A16" s="398">
        <v>63</v>
      </c>
      <c r="B16" s="94" t="s">
        <v>71</v>
      </c>
      <c r="C16" s="116" t="s">
        <v>285</v>
      </c>
      <c r="D16" s="26">
        <v>21</v>
      </c>
      <c r="E16" s="394">
        <v>17</v>
      </c>
      <c r="F16" s="394">
        <v>72</v>
      </c>
      <c r="G16" s="394">
        <v>27</v>
      </c>
      <c r="H16" s="394">
        <v>29</v>
      </c>
      <c r="I16" s="397">
        <f t="shared" si="0"/>
        <v>166</v>
      </c>
      <c r="J16" s="26">
        <v>12</v>
      </c>
      <c r="K16" s="644"/>
      <c r="L16" s="141"/>
      <c r="M16" s="141"/>
      <c r="N16" s="396"/>
      <c r="O16" s="28"/>
      <c r="P16" s="396"/>
      <c r="Q16" s="396"/>
      <c r="R16" s="396"/>
      <c r="S16" s="141"/>
      <c r="T16" s="141"/>
    </row>
    <row r="17" spans="1:20" ht="19.5" thickBot="1" x14ac:dyDescent="0.35">
      <c r="A17" s="26">
        <v>49</v>
      </c>
      <c r="B17" s="125" t="s">
        <v>65</v>
      </c>
      <c r="C17" s="205" t="s">
        <v>241</v>
      </c>
      <c r="D17" s="404">
        <v>39</v>
      </c>
      <c r="E17" s="394">
        <v>25</v>
      </c>
      <c r="F17" s="394">
        <v>44</v>
      </c>
      <c r="G17" s="394">
        <v>48</v>
      </c>
      <c r="H17" s="394">
        <v>9</v>
      </c>
      <c r="I17" s="26">
        <f t="shared" si="0"/>
        <v>165</v>
      </c>
      <c r="J17" s="351">
        <v>13</v>
      </c>
      <c r="K17" s="644"/>
      <c r="L17" s="141"/>
      <c r="M17" s="141"/>
      <c r="N17" s="396"/>
      <c r="O17" s="28"/>
      <c r="P17" s="396"/>
      <c r="Q17" s="396"/>
      <c r="R17" s="396"/>
      <c r="S17" s="141"/>
      <c r="T17" s="141"/>
    </row>
    <row r="18" spans="1:20" ht="19.5" thickBot="1" x14ac:dyDescent="0.35">
      <c r="A18" s="395">
        <v>39</v>
      </c>
      <c r="B18" s="94" t="s">
        <v>60</v>
      </c>
      <c r="C18" s="116" t="s">
        <v>396</v>
      </c>
      <c r="D18" s="26">
        <v>31</v>
      </c>
      <c r="E18" s="394">
        <v>17</v>
      </c>
      <c r="F18" s="394">
        <v>64</v>
      </c>
      <c r="G18" s="394">
        <v>30</v>
      </c>
      <c r="H18" s="394">
        <v>21</v>
      </c>
      <c r="I18" s="397">
        <f t="shared" si="0"/>
        <v>163</v>
      </c>
      <c r="J18" s="26">
        <v>14</v>
      </c>
      <c r="K18" s="644"/>
      <c r="L18" s="141"/>
      <c r="M18" s="141"/>
      <c r="N18" s="396"/>
      <c r="O18" s="28"/>
      <c r="P18" s="396"/>
      <c r="Q18" s="396"/>
      <c r="R18" s="396"/>
      <c r="S18" s="141"/>
      <c r="T18" s="141"/>
    </row>
    <row r="19" spans="1:20" ht="19.5" thickBot="1" x14ac:dyDescent="0.35">
      <c r="A19" s="26">
        <v>45</v>
      </c>
      <c r="B19" s="125" t="s">
        <v>63</v>
      </c>
      <c r="C19" s="205" t="s">
        <v>378</v>
      </c>
      <c r="D19" s="404">
        <v>6</v>
      </c>
      <c r="E19" s="394">
        <v>31</v>
      </c>
      <c r="F19" s="394">
        <v>21</v>
      </c>
      <c r="G19" s="394">
        <v>31</v>
      </c>
      <c r="H19" s="394">
        <v>69</v>
      </c>
      <c r="I19" s="26">
        <f t="shared" si="0"/>
        <v>158</v>
      </c>
      <c r="J19" s="26">
        <v>15</v>
      </c>
      <c r="K19" s="644"/>
      <c r="L19" s="141"/>
      <c r="M19" s="141"/>
      <c r="N19" s="396"/>
      <c r="O19" s="28"/>
      <c r="P19" s="396"/>
      <c r="Q19" s="396"/>
      <c r="R19" s="396"/>
      <c r="S19" s="141"/>
      <c r="T19" s="141"/>
    </row>
    <row r="20" spans="1:20" ht="19.5" thickBot="1" x14ac:dyDescent="0.35">
      <c r="A20" s="395">
        <v>25</v>
      </c>
      <c r="B20" s="94" t="s">
        <v>54</v>
      </c>
      <c r="C20" s="116" t="s">
        <v>400</v>
      </c>
      <c r="D20" s="26">
        <v>40</v>
      </c>
      <c r="E20" s="394">
        <v>2</v>
      </c>
      <c r="F20" s="394">
        <v>53</v>
      </c>
      <c r="G20" s="394">
        <v>34</v>
      </c>
      <c r="H20" s="394">
        <v>28</v>
      </c>
      <c r="I20" s="397">
        <f t="shared" si="0"/>
        <v>157</v>
      </c>
      <c r="J20" s="351">
        <v>16</v>
      </c>
      <c r="K20" s="644"/>
      <c r="L20" s="141"/>
      <c r="M20" s="141"/>
      <c r="N20" s="396"/>
      <c r="O20" s="28"/>
      <c r="P20" s="396"/>
      <c r="Q20" s="396"/>
      <c r="R20" s="396"/>
      <c r="S20" s="141"/>
      <c r="T20" s="141"/>
    </row>
    <row r="21" spans="1:20" ht="19.5" thickBot="1" x14ac:dyDescent="0.35">
      <c r="A21" s="26">
        <v>21</v>
      </c>
      <c r="B21" s="125" t="s">
        <v>52</v>
      </c>
      <c r="C21" s="205" t="s">
        <v>240</v>
      </c>
      <c r="D21" s="404">
        <v>19</v>
      </c>
      <c r="E21" s="394">
        <v>21</v>
      </c>
      <c r="F21" s="394">
        <v>33</v>
      </c>
      <c r="G21" s="394">
        <v>48</v>
      </c>
      <c r="H21" s="394">
        <v>36</v>
      </c>
      <c r="I21" s="26">
        <f t="shared" si="0"/>
        <v>157</v>
      </c>
      <c r="J21" s="26">
        <v>17</v>
      </c>
      <c r="K21" s="644"/>
      <c r="L21" s="141"/>
      <c r="M21" s="141"/>
      <c r="N21" s="396"/>
      <c r="O21" s="28"/>
      <c r="P21" s="396"/>
      <c r="Q21" s="396"/>
      <c r="R21" s="396"/>
      <c r="S21" s="141"/>
      <c r="T21" s="141"/>
    </row>
    <row r="22" spans="1:20" ht="19.5" thickBot="1" x14ac:dyDescent="0.35">
      <c r="A22" s="395">
        <v>65</v>
      </c>
      <c r="B22" s="94" t="s">
        <v>72</v>
      </c>
      <c r="C22" s="116" t="s">
        <v>251</v>
      </c>
      <c r="D22" s="26">
        <v>54</v>
      </c>
      <c r="E22" s="394">
        <v>39</v>
      </c>
      <c r="F22" s="394">
        <v>35</v>
      </c>
      <c r="G22" s="394">
        <v>1</v>
      </c>
      <c r="H22" s="394">
        <v>25</v>
      </c>
      <c r="I22" s="397">
        <f t="shared" si="0"/>
        <v>154</v>
      </c>
      <c r="J22" s="351">
        <v>18</v>
      </c>
      <c r="K22" s="644"/>
      <c r="L22" s="141"/>
      <c r="M22" s="141"/>
      <c r="N22" s="396"/>
      <c r="O22" s="28"/>
      <c r="P22" s="396"/>
      <c r="Q22" s="396"/>
      <c r="R22" s="396"/>
      <c r="S22" s="141"/>
      <c r="T22" s="141"/>
    </row>
    <row r="23" spans="1:20" ht="19.5" thickBot="1" x14ac:dyDescent="0.35">
      <c r="A23" s="26">
        <v>1</v>
      </c>
      <c r="B23" s="125" t="s">
        <v>42</v>
      </c>
      <c r="C23" s="205" t="s">
        <v>393</v>
      </c>
      <c r="D23" s="404">
        <v>13</v>
      </c>
      <c r="E23" s="394">
        <v>43</v>
      </c>
      <c r="F23" s="394">
        <v>38</v>
      </c>
      <c r="G23" s="394">
        <v>31</v>
      </c>
      <c r="H23" s="394">
        <v>27</v>
      </c>
      <c r="I23" s="26">
        <f t="shared" si="0"/>
        <v>152</v>
      </c>
      <c r="J23" s="26">
        <v>19</v>
      </c>
      <c r="K23" s="644"/>
      <c r="L23" s="141"/>
      <c r="M23" s="141"/>
      <c r="N23" s="396"/>
      <c r="O23" s="28"/>
      <c r="P23" s="396"/>
      <c r="Q23" s="396"/>
      <c r="R23" s="396"/>
      <c r="S23" s="141"/>
      <c r="T23" s="141"/>
    </row>
    <row r="24" spans="1:20" ht="19.5" thickBot="1" x14ac:dyDescent="0.35">
      <c r="A24" s="395">
        <v>5</v>
      </c>
      <c r="B24" s="94" t="s">
        <v>44</v>
      </c>
      <c r="C24" s="116" t="s">
        <v>380</v>
      </c>
      <c r="D24" s="26">
        <v>28</v>
      </c>
      <c r="E24" s="394">
        <v>57</v>
      </c>
      <c r="F24" s="394">
        <v>15</v>
      </c>
      <c r="G24" s="394">
        <v>44</v>
      </c>
      <c r="H24" s="394">
        <v>6</v>
      </c>
      <c r="I24" s="397">
        <f t="shared" si="0"/>
        <v>150</v>
      </c>
      <c r="J24" s="26">
        <v>20</v>
      </c>
      <c r="K24" s="644"/>
      <c r="L24" s="141"/>
      <c r="M24" s="141"/>
      <c r="N24" s="396"/>
      <c r="O24" s="28"/>
      <c r="P24" s="396"/>
      <c r="Q24" s="396"/>
      <c r="R24" s="396"/>
      <c r="S24" s="141"/>
      <c r="T24" s="141"/>
    </row>
    <row r="25" spans="1:20" ht="19.5" thickBot="1" x14ac:dyDescent="0.35">
      <c r="A25" s="26">
        <v>33</v>
      </c>
      <c r="B25" s="125" t="s">
        <v>58</v>
      </c>
      <c r="C25" s="205" t="s">
        <v>249</v>
      </c>
      <c r="D25" s="404">
        <v>30</v>
      </c>
      <c r="E25" s="394">
        <v>49</v>
      </c>
      <c r="F25" s="394">
        <v>30</v>
      </c>
      <c r="G25" s="394">
        <v>38</v>
      </c>
      <c r="H25" s="394">
        <v>3</v>
      </c>
      <c r="I25" s="26">
        <f t="shared" si="0"/>
        <v>150</v>
      </c>
      <c r="J25" s="351">
        <v>21</v>
      </c>
      <c r="K25" s="644"/>
      <c r="L25" s="141"/>
      <c r="M25" s="141"/>
      <c r="N25" s="396"/>
      <c r="O25" s="28"/>
      <c r="P25" s="396"/>
      <c r="Q25" s="396"/>
      <c r="R25" s="396"/>
      <c r="S25" s="141"/>
      <c r="T25" s="141"/>
    </row>
    <row r="26" spans="1:20" ht="19.5" thickBot="1" x14ac:dyDescent="0.35">
      <c r="A26" s="395">
        <v>17</v>
      </c>
      <c r="B26" s="94" t="s">
        <v>50</v>
      </c>
      <c r="C26" s="116" t="s">
        <v>389</v>
      </c>
      <c r="D26" s="26">
        <v>25</v>
      </c>
      <c r="E26" s="394">
        <v>42</v>
      </c>
      <c r="F26" s="394">
        <v>13</v>
      </c>
      <c r="G26" s="394">
        <v>43</v>
      </c>
      <c r="H26" s="394">
        <v>26</v>
      </c>
      <c r="I26" s="397">
        <f t="shared" si="0"/>
        <v>149</v>
      </c>
      <c r="J26" s="26">
        <v>22</v>
      </c>
      <c r="K26" s="644"/>
      <c r="L26" s="141"/>
      <c r="M26" s="141"/>
      <c r="N26" s="396"/>
      <c r="O26" s="28"/>
      <c r="P26" s="396"/>
      <c r="Q26" s="396"/>
      <c r="R26" s="396"/>
      <c r="S26" s="141"/>
      <c r="T26" s="141"/>
    </row>
    <row r="27" spans="1:20" ht="19.5" thickBot="1" x14ac:dyDescent="0.35">
      <c r="A27" s="26">
        <v>77</v>
      </c>
      <c r="B27" s="125" t="s">
        <v>78</v>
      </c>
      <c r="C27" s="205" t="s">
        <v>390</v>
      </c>
      <c r="D27" s="404">
        <v>34</v>
      </c>
      <c r="E27" s="394">
        <v>12</v>
      </c>
      <c r="F27" s="394">
        <v>21</v>
      </c>
      <c r="G27" s="394">
        <v>11</v>
      </c>
      <c r="H27" s="394">
        <v>61</v>
      </c>
      <c r="I27" s="26">
        <f t="shared" si="0"/>
        <v>139</v>
      </c>
      <c r="J27" s="351">
        <v>23</v>
      </c>
      <c r="K27" s="644"/>
      <c r="L27" s="141"/>
      <c r="M27" s="141"/>
      <c r="N27" s="396"/>
      <c r="O27" s="28"/>
      <c r="P27" s="396"/>
      <c r="Q27" s="396"/>
      <c r="R27" s="396"/>
      <c r="S27" s="141"/>
      <c r="T27" s="141"/>
    </row>
    <row r="28" spans="1:20" ht="19.5" thickBot="1" x14ac:dyDescent="0.35">
      <c r="A28" s="395">
        <v>35</v>
      </c>
      <c r="B28" s="94" t="s">
        <v>59</v>
      </c>
      <c r="C28" s="116" t="s">
        <v>394</v>
      </c>
      <c r="D28" s="26">
        <v>33</v>
      </c>
      <c r="E28" s="394">
        <v>15</v>
      </c>
      <c r="F28" s="394">
        <v>22</v>
      </c>
      <c r="G28" s="394">
        <v>35</v>
      </c>
      <c r="H28" s="394">
        <v>29</v>
      </c>
      <c r="I28" s="397">
        <f t="shared" si="0"/>
        <v>134</v>
      </c>
      <c r="J28" s="26">
        <v>24</v>
      </c>
      <c r="K28" s="644"/>
      <c r="L28" s="141"/>
      <c r="M28" s="141"/>
      <c r="N28" s="396"/>
      <c r="O28" s="28"/>
      <c r="P28" s="396"/>
      <c r="Q28" s="396"/>
      <c r="R28" s="396"/>
      <c r="S28" s="141"/>
      <c r="T28" s="141"/>
    </row>
    <row r="29" spans="1:20" ht="19.5" thickBot="1" x14ac:dyDescent="0.35">
      <c r="A29" s="26">
        <v>47</v>
      </c>
      <c r="B29" s="125" t="s">
        <v>64</v>
      </c>
      <c r="C29" s="205" t="s">
        <v>379</v>
      </c>
      <c r="D29" s="404">
        <v>7</v>
      </c>
      <c r="E29" s="394">
        <v>37</v>
      </c>
      <c r="F29" s="394">
        <v>33</v>
      </c>
      <c r="G29" s="394">
        <v>33</v>
      </c>
      <c r="H29" s="394">
        <v>16</v>
      </c>
      <c r="I29" s="26">
        <f t="shared" si="0"/>
        <v>126</v>
      </c>
      <c r="J29" s="26">
        <v>25</v>
      </c>
      <c r="K29" s="644"/>
      <c r="L29" s="141"/>
      <c r="M29" s="141"/>
      <c r="N29" s="396"/>
      <c r="O29" s="28"/>
      <c r="P29" s="396"/>
      <c r="Q29" s="396"/>
      <c r="R29" s="396"/>
      <c r="S29" s="141"/>
      <c r="T29" s="141"/>
    </row>
    <row r="30" spans="1:20" ht="19.5" thickBot="1" x14ac:dyDescent="0.35">
      <c r="A30" s="395">
        <v>11</v>
      </c>
      <c r="B30" s="94" t="s">
        <v>47</v>
      </c>
      <c r="C30" s="116" t="s">
        <v>250</v>
      </c>
      <c r="D30" s="26">
        <v>31</v>
      </c>
      <c r="E30" s="394">
        <v>18</v>
      </c>
      <c r="F30" s="394">
        <v>29</v>
      </c>
      <c r="G30" s="394">
        <v>20</v>
      </c>
      <c r="H30" s="394">
        <v>24</v>
      </c>
      <c r="I30" s="397">
        <f t="shared" si="0"/>
        <v>122</v>
      </c>
      <c r="J30" s="351">
        <v>26</v>
      </c>
      <c r="K30" s="644"/>
      <c r="L30" s="141"/>
      <c r="M30" s="141"/>
      <c r="N30" s="396"/>
      <c r="O30" s="28"/>
      <c r="P30" s="396"/>
      <c r="Q30" s="396"/>
      <c r="R30" s="396"/>
      <c r="S30" s="141"/>
      <c r="T30" s="141"/>
    </row>
    <row r="31" spans="1:20" ht="19.5" thickBot="1" x14ac:dyDescent="0.35">
      <c r="A31" s="26">
        <v>37</v>
      </c>
      <c r="B31" s="125" t="s">
        <v>90</v>
      </c>
      <c r="C31" s="205" t="s">
        <v>398</v>
      </c>
      <c r="D31" s="404">
        <v>13</v>
      </c>
      <c r="E31" s="394">
        <v>25</v>
      </c>
      <c r="F31" s="394">
        <v>26</v>
      </c>
      <c r="G31" s="394">
        <v>13</v>
      </c>
      <c r="H31" s="394">
        <v>41</v>
      </c>
      <c r="I31" s="26">
        <f t="shared" si="0"/>
        <v>118</v>
      </c>
      <c r="J31" s="26">
        <v>27</v>
      </c>
      <c r="K31" s="644"/>
      <c r="L31" s="141"/>
      <c r="M31" s="141"/>
      <c r="N31" s="396"/>
      <c r="O31" s="28"/>
      <c r="P31" s="396"/>
      <c r="Q31" s="396"/>
      <c r="R31" s="396"/>
      <c r="S31" s="141"/>
      <c r="T31" s="141"/>
    </row>
    <row r="32" spans="1:20" ht="19.5" thickBot="1" x14ac:dyDescent="0.35">
      <c r="A32" s="26">
        <v>99</v>
      </c>
      <c r="B32" s="94" t="s">
        <v>374</v>
      </c>
      <c r="C32" s="4" t="s">
        <v>376</v>
      </c>
      <c r="D32" s="371">
        <v>22</v>
      </c>
      <c r="E32" s="365">
        <v>25</v>
      </c>
      <c r="F32" s="365">
        <v>24</v>
      </c>
      <c r="G32" s="365">
        <v>14</v>
      </c>
      <c r="H32" s="365">
        <v>33</v>
      </c>
      <c r="I32" s="397">
        <f t="shared" si="0"/>
        <v>118</v>
      </c>
      <c r="J32" s="26">
        <v>28</v>
      </c>
      <c r="K32" s="644"/>
      <c r="L32" s="141"/>
      <c r="M32" s="141"/>
      <c r="N32" s="396"/>
      <c r="O32" s="28"/>
      <c r="P32" s="396"/>
      <c r="Q32" s="396"/>
      <c r="R32" s="396"/>
      <c r="S32" s="141"/>
      <c r="T32" s="141"/>
    </row>
    <row r="33" spans="1:20" ht="19.5" thickBot="1" x14ac:dyDescent="0.35">
      <c r="A33" s="26">
        <v>15</v>
      </c>
      <c r="B33" s="125" t="s">
        <v>49</v>
      </c>
      <c r="C33" s="205" t="s">
        <v>397</v>
      </c>
      <c r="D33" s="404">
        <v>18</v>
      </c>
      <c r="E33" s="394">
        <v>28</v>
      </c>
      <c r="F33" s="394">
        <v>13</v>
      </c>
      <c r="G33" s="394">
        <v>11</v>
      </c>
      <c r="H33" s="394">
        <v>39</v>
      </c>
      <c r="I33" s="26">
        <f t="shared" si="0"/>
        <v>109</v>
      </c>
      <c r="J33" s="351">
        <v>29</v>
      </c>
      <c r="K33" s="644"/>
      <c r="L33" s="141"/>
      <c r="M33" s="141"/>
      <c r="N33" s="396"/>
      <c r="O33" s="28"/>
      <c r="P33" s="396"/>
      <c r="Q33" s="396"/>
      <c r="R33" s="396"/>
      <c r="S33" s="141"/>
      <c r="T33" s="141"/>
    </row>
    <row r="34" spans="1:20" ht="19.5" thickBot="1" x14ac:dyDescent="0.35">
      <c r="A34" s="26">
        <v>31</v>
      </c>
      <c r="B34" s="207" t="s">
        <v>57</v>
      </c>
      <c r="C34" s="361" t="s">
        <v>202</v>
      </c>
      <c r="D34" s="26">
        <v>33</v>
      </c>
      <c r="E34" s="392">
        <v>19</v>
      </c>
      <c r="F34" s="392">
        <v>2</v>
      </c>
      <c r="G34" s="392">
        <v>28</v>
      </c>
      <c r="H34" s="392">
        <v>8</v>
      </c>
      <c r="I34" s="400">
        <f t="shared" si="0"/>
        <v>90</v>
      </c>
      <c r="J34" s="26">
        <v>30</v>
      </c>
      <c r="K34" s="644"/>
      <c r="L34" s="141"/>
      <c r="M34" s="141"/>
      <c r="N34" s="396"/>
      <c r="O34" s="28"/>
      <c r="P34" s="396"/>
      <c r="Q34" s="396"/>
      <c r="R34" s="396"/>
      <c r="S34" s="141"/>
      <c r="T34" s="141"/>
    </row>
    <row r="35" spans="1:20" ht="19.5" thickBot="1" x14ac:dyDescent="0.35">
      <c r="A35" s="124">
        <v>35</v>
      </c>
      <c r="B35" s="125" t="s">
        <v>67</v>
      </c>
      <c r="C35" s="95" t="s">
        <v>426</v>
      </c>
      <c r="D35" s="26">
        <v>19</v>
      </c>
      <c r="E35" s="26">
        <v>0</v>
      </c>
      <c r="F35" s="26">
        <v>23</v>
      </c>
      <c r="G35" s="26">
        <v>5</v>
      </c>
      <c r="H35" s="26">
        <v>3</v>
      </c>
      <c r="I35" s="26">
        <f t="shared" si="0"/>
        <v>50</v>
      </c>
      <c r="J35" s="26">
        <v>31</v>
      </c>
      <c r="K35" s="644"/>
      <c r="L35" s="206"/>
      <c r="M35" s="141"/>
      <c r="N35" s="396"/>
      <c r="O35" s="28"/>
      <c r="P35" s="396"/>
      <c r="Q35" s="396"/>
      <c r="R35" s="396"/>
      <c r="S35" s="141"/>
      <c r="T35" s="141"/>
    </row>
    <row r="36" spans="1:20" ht="18.75" x14ac:dyDescent="0.3">
      <c r="A36" s="396"/>
      <c r="B36" s="116"/>
      <c r="C36" s="116"/>
      <c r="D36" s="396"/>
      <c r="E36" s="396"/>
      <c r="F36" s="396"/>
      <c r="G36" s="396"/>
      <c r="H36" s="396"/>
      <c r="I36" s="396"/>
      <c r="J36" s="396"/>
      <c r="K36" s="644"/>
      <c r="L36" s="206"/>
      <c r="M36" s="141"/>
      <c r="N36" s="396"/>
      <c r="O36" s="28"/>
      <c r="P36" s="396"/>
      <c r="Q36" s="396"/>
      <c r="R36" s="396"/>
      <c r="S36" s="141"/>
      <c r="T36" s="141"/>
    </row>
    <row r="37" spans="1:20" ht="18.75" x14ac:dyDescent="0.3">
      <c r="A37" s="396"/>
      <c r="B37" s="116"/>
      <c r="C37" s="116"/>
      <c r="D37" s="396"/>
      <c r="E37" s="396"/>
      <c r="F37" s="396"/>
      <c r="G37" s="396"/>
      <c r="H37" s="396"/>
      <c r="I37" s="396"/>
      <c r="J37" s="396"/>
      <c r="K37" s="644"/>
      <c r="L37" s="206"/>
      <c r="M37" s="141"/>
      <c r="N37" s="396"/>
      <c r="O37" s="28"/>
      <c r="P37" s="396"/>
      <c r="Q37" s="396"/>
      <c r="R37" s="396"/>
      <c r="S37" s="141"/>
      <c r="T37" s="141"/>
    </row>
    <row r="38" spans="1:20" ht="18.75" x14ac:dyDescent="0.3">
      <c r="A38" s="396"/>
      <c r="B38" s="116"/>
      <c r="C38" s="116"/>
      <c r="D38" s="396"/>
      <c r="E38" s="396"/>
      <c r="F38" s="396"/>
      <c r="G38" s="396"/>
      <c r="H38" s="396"/>
      <c r="I38" s="396"/>
      <c r="J38" s="396"/>
      <c r="K38" s="644"/>
      <c r="L38" s="206"/>
      <c r="M38" s="141"/>
      <c r="N38" s="396"/>
      <c r="O38" s="28"/>
      <c r="P38" s="396"/>
      <c r="Q38" s="396"/>
      <c r="R38" s="396"/>
      <c r="S38" s="141"/>
      <c r="T38" s="141"/>
    </row>
    <row r="39" spans="1:20" ht="18.75" x14ac:dyDescent="0.3">
      <c r="A39" s="396"/>
      <c r="B39" s="116"/>
      <c r="C39" s="116"/>
      <c r="D39" s="396"/>
      <c r="E39" s="396"/>
      <c r="F39" s="396"/>
      <c r="G39" s="396"/>
      <c r="H39" s="396"/>
      <c r="I39" s="396"/>
      <c r="J39" s="396"/>
      <c r="K39" s="644"/>
      <c r="L39" s="206"/>
      <c r="M39" s="141"/>
      <c r="N39" s="396"/>
      <c r="O39" s="28"/>
      <c r="P39" s="396"/>
      <c r="Q39" s="396"/>
      <c r="R39" s="396"/>
      <c r="S39" s="141"/>
      <c r="T39" s="141"/>
    </row>
    <row r="40" spans="1:20" ht="18.75" x14ac:dyDescent="0.3">
      <c r="A40" s="396"/>
      <c r="B40" s="116"/>
      <c r="C40" s="116"/>
      <c r="D40" s="396"/>
      <c r="E40" s="396"/>
      <c r="F40" s="396"/>
      <c r="G40" s="396"/>
      <c r="H40" s="396"/>
      <c r="I40" s="396"/>
      <c r="J40" s="396"/>
      <c r="K40" s="644"/>
      <c r="L40" s="206"/>
      <c r="M40" s="141"/>
      <c r="N40" s="396"/>
      <c r="O40" s="28"/>
      <c r="P40" s="396"/>
      <c r="Q40" s="396"/>
      <c r="R40" s="396"/>
      <c r="S40" s="141"/>
      <c r="T40" s="141"/>
    </row>
    <row r="41" spans="1:20" ht="18.75" x14ac:dyDescent="0.3">
      <c r="A41" s="396"/>
      <c r="B41" s="116"/>
      <c r="C41" s="116"/>
      <c r="D41" s="396"/>
      <c r="E41" s="396"/>
      <c r="F41" s="396"/>
      <c r="G41" s="396"/>
      <c r="H41" s="396"/>
      <c r="I41" s="396"/>
      <c r="J41" s="396"/>
      <c r="K41" s="644"/>
      <c r="L41" s="206"/>
      <c r="M41" s="141"/>
      <c r="N41" s="396"/>
      <c r="O41" s="28"/>
      <c r="P41" s="396"/>
      <c r="Q41" s="396"/>
      <c r="R41" s="396"/>
      <c r="S41" s="141"/>
      <c r="T41" s="141"/>
    </row>
    <row r="42" spans="1:20" ht="18.75" x14ac:dyDescent="0.3">
      <c r="A42" s="396"/>
      <c r="B42" s="116"/>
      <c r="C42" s="116"/>
      <c r="D42" s="396"/>
      <c r="E42" s="396"/>
      <c r="F42" s="396"/>
      <c r="G42" s="396"/>
      <c r="H42" s="396"/>
      <c r="I42" s="396"/>
      <c r="J42" s="396"/>
      <c r="K42" s="644"/>
      <c r="L42" s="206"/>
      <c r="M42" s="141"/>
      <c r="N42" s="396"/>
      <c r="O42" s="28"/>
      <c r="P42" s="396"/>
      <c r="Q42" s="396"/>
      <c r="R42" s="396"/>
      <c r="S42" s="141"/>
      <c r="T42" s="141"/>
    </row>
    <row r="43" spans="1:20" ht="18.75" x14ac:dyDescent="0.3">
      <c r="A43" s="396"/>
      <c r="B43" s="116"/>
      <c r="C43" s="116"/>
      <c r="D43" s="396"/>
      <c r="E43" s="396"/>
      <c r="F43" s="396"/>
      <c r="G43" s="396"/>
      <c r="H43" s="396"/>
      <c r="I43" s="396"/>
      <c r="J43" s="396"/>
      <c r="K43" s="644"/>
      <c r="L43" s="206"/>
      <c r="M43" s="141"/>
      <c r="N43" s="396"/>
      <c r="O43" s="28"/>
      <c r="P43" s="396"/>
      <c r="Q43" s="396"/>
      <c r="R43" s="396"/>
      <c r="S43" s="141"/>
      <c r="T43" s="141"/>
    </row>
    <row r="44" spans="1:20" ht="18.75" x14ac:dyDescent="0.3">
      <c r="A44" s="396"/>
      <c r="B44" s="116"/>
      <c r="C44" s="116"/>
      <c r="D44" s="396"/>
      <c r="E44" s="396"/>
      <c r="F44" s="396"/>
      <c r="G44" s="396"/>
      <c r="H44" s="396"/>
      <c r="I44" s="396"/>
      <c r="J44" s="396"/>
      <c r="K44" s="644"/>
      <c r="L44" s="206"/>
      <c r="M44" s="141"/>
      <c r="N44" s="396"/>
      <c r="O44" s="28"/>
      <c r="P44" s="396"/>
      <c r="Q44" s="396"/>
      <c r="R44" s="396"/>
      <c r="S44" s="141"/>
      <c r="T44" s="141"/>
    </row>
    <row r="45" spans="1:20" ht="18.75" x14ac:dyDescent="0.3">
      <c r="A45" s="396"/>
      <c r="B45" s="116"/>
      <c r="C45" s="116"/>
      <c r="D45" s="396"/>
      <c r="E45" s="396"/>
      <c r="F45" s="396"/>
      <c r="G45" s="396"/>
      <c r="H45" s="396"/>
      <c r="I45" s="396"/>
      <c r="J45" s="396"/>
      <c r="K45" s="644"/>
      <c r="L45" s="206"/>
      <c r="M45" s="141"/>
      <c r="N45" s="396"/>
      <c r="O45" s="28"/>
      <c r="P45" s="396"/>
      <c r="Q45" s="396"/>
      <c r="R45" s="396"/>
      <c r="S45" s="141"/>
      <c r="T45" s="141"/>
    </row>
    <row r="46" spans="1:20" ht="18.75" x14ac:dyDescent="0.3">
      <c r="A46" s="396"/>
      <c r="B46" s="116"/>
      <c r="C46" s="116"/>
      <c r="D46" s="396"/>
      <c r="E46" s="396"/>
      <c r="F46" s="396"/>
      <c r="G46" s="396"/>
      <c r="H46" s="396"/>
      <c r="I46" s="396"/>
      <c r="J46" s="396"/>
      <c r="K46" s="644"/>
      <c r="L46" s="206"/>
      <c r="M46" s="141"/>
      <c r="N46" s="396"/>
      <c r="O46" s="28"/>
      <c r="P46" s="396"/>
      <c r="Q46" s="396"/>
      <c r="R46" s="396"/>
      <c r="S46" s="141"/>
      <c r="T46" s="141"/>
    </row>
    <row r="47" spans="1:20" ht="18.75" x14ac:dyDescent="0.3">
      <c r="A47" s="396"/>
      <c r="B47" s="116"/>
      <c r="C47" s="116"/>
      <c r="D47" s="396"/>
      <c r="E47" s="396"/>
      <c r="F47" s="396"/>
      <c r="G47" s="396"/>
      <c r="H47" s="396"/>
      <c r="I47" s="396"/>
      <c r="J47" s="396"/>
      <c r="K47" s="644"/>
      <c r="L47" s="206"/>
      <c r="M47" s="141"/>
      <c r="N47" s="396"/>
      <c r="O47" s="28"/>
      <c r="P47" s="396"/>
      <c r="Q47" s="396"/>
      <c r="R47" s="396"/>
      <c r="S47" s="141"/>
      <c r="T47" s="141"/>
    </row>
    <row r="48" spans="1:20" ht="18.75" x14ac:dyDescent="0.3">
      <c r="A48" s="396"/>
      <c r="B48" s="116"/>
      <c r="C48" s="116"/>
      <c r="D48" s="396"/>
      <c r="E48" s="396"/>
      <c r="F48" s="396"/>
      <c r="G48" s="396"/>
      <c r="H48" s="396"/>
      <c r="I48" s="396"/>
      <c r="J48" s="396"/>
      <c r="K48" s="644"/>
      <c r="L48" s="206"/>
      <c r="M48" s="141"/>
      <c r="N48" s="396"/>
      <c r="O48" s="28"/>
      <c r="P48" s="396"/>
      <c r="Q48" s="396"/>
      <c r="R48" s="396"/>
      <c r="S48" s="141"/>
      <c r="T48" s="141"/>
    </row>
    <row r="49" spans="1:20" ht="18.75" x14ac:dyDescent="0.3">
      <c r="A49" s="396"/>
      <c r="B49" s="116"/>
      <c r="C49" s="116"/>
      <c r="D49" s="396"/>
      <c r="E49" s="396"/>
      <c r="F49" s="396"/>
      <c r="G49" s="396"/>
      <c r="H49" s="396"/>
      <c r="I49" s="396"/>
      <c r="J49" s="396"/>
      <c r="K49" s="644"/>
      <c r="L49" s="206"/>
      <c r="M49" s="141"/>
      <c r="N49" s="396"/>
      <c r="O49" s="28"/>
      <c r="P49" s="396"/>
      <c r="Q49" s="396"/>
      <c r="R49" s="396"/>
      <c r="S49" s="141"/>
      <c r="T49" s="141"/>
    </row>
    <row r="50" spans="1:20" ht="18.75" x14ac:dyDescent="0.3">
      <c r="A50" s="396"/>
      <c r="B50" s="116"/>
      <c r="C50" s="116"/>
      <c r="D50" s="396"/>
      <c r="E50" s="396"/>
      <c r="F50" s="396"/>
      <c r="G50" s="396"/>
      <c r="H50" s="396"/>
      <c r="I50" s="396"/>
      <c r="J50" s="396"/>
      <c r="K50" s="644"/>
      <c r="L50" s="206"/>
      <c r="M50" s="141"/>
      <c r="N50" s="396"/>
      <c r="O50" s="28"/>
      <c r="P50" s="396"/>
      <c r="Q50" s="396"/>
      <c r="R50" s="396"/>
      <c r="S50" s="141"/>
      <c r="T50" s="141"/>
    </row>
    <row r="51" spans="1:20" ht="18.75" x14ac:dyDescent="0.3">
      <c r="A51" s="396"/>
      <c r="B51" s="116"/>
      <c r="C51" s="116"/>
      <c r="D51" s="396"/>
      <c r="E51" s="396"/>
      <c r="F51" s="396"/>
      <c r="G51" s="396"/>
      <c r="H51" s="396"/>
      <c r="I51" s="396"/>
      <c r="J51" s="396"/>
      <c r="K51" s="644"/>
      <c r="L51" s="206"/>
      <c r="M51" s="141"/>
      <c r="N51" s="396"/>
      <c r="O51" s="28"/>
      <c r="P51" s="396"/>
      <c r="Q51" s="396"/>
      <c r="R51" s="396"/>
      <c r="S51" s="141"/>
      <c r="T51" s="141"/>
    </row>
    <row r="52" spans="1:20" ht="18.75" x14ac:dyDescent="0.3">
      <c r="A52" s="396"/>
      <c r="B52" s="116"/>
      <c r="C52" s="116"/>
      <c r="D52" s="396"/>
      <c r="E52" s="396"/>
      <c r="F52" s="396"/>
      <c r="G52" s="396"/>
      <c r="H52" s="396"/>
      <c r="I52" s="396"/>
      <c r="J52" s="396"/>
      <c r="K52" s="644"/>
      <c r="L52" s="206"/>
      <c r="M52" s="141"/>
      <c r="N52" s="396"/>
      <c r="O52" s="28"/>
      <c r="P52" s="396"/>
      <c r="Q52" s="396"/>
      <c r="R52" s="396"/>
      <c r="S52" s="141"/>
      <c r="T52" s="141"/>
    </row>
    <row r="53" spans="1:20" ht="18.75" x14ac:dyDescent="0.3">
      <c r="A53" s="396"/>
      <c r="B53" s="116"/>
      <c r="C53" s="116"/>
      <c r="D53" s="396"/>
      <c r="E53" s="396"/>
      <c r="F53" s="396"/>
      <c r="G53" s="396"/>
      <c r="H53" s="396"/>
      <c r="I53" s="396"/>
      <c r="J53" s="396"/>
      <c r="K53" s="644"/>
      <c r="L53" s="206"/>
      <c r="M53" s="141"/>
      <c r="N53" s="396"/>
      <c r="O53" s="28"/>
      <c r="P53" s="396"/>
      <c r="Q53" s="396"/>
      <c r="R53" s="396"/>
      <c r="S53" s="141"/>
      <c r="T53" s="141"/>
    </row>
    <row r="54" spans="1:20" ht="18.75" x14ac:dyDescent="0.3">
      <c r="A54" s="396"/>
      <c r="B54" s="116"/>
      <c r="C54" s="116"/>
      <c r="D54" s="396"/>
      <c r="E54" s="396"/>
      <c r="F54" s="396"/>
      <c r="G54" s="396"/>
      <c r="H54" s="396"/>
      <c r="I54" s="396"/>
      <c r="J54" s="396"/>
      <c r="K54" s="644"/>
      <c r="L54" s="206"/>
      <c r="M54" s="141"/>
      <c r="N54" s="396"/>
      <c r="O54" s="28"/>
      <c r="P54" s="396"/>
      <c r="Q54" s="396"/>
      <c r="R54" s="396"/>
      <c r="S54" s="141"/>
      <c r="T54" s="141"/>
    </row>
    <row r="55" spans="1:20" ht="18.75" x14ac:dyDescent="0.3">
      <c r="A55" s="396"/>
      <c r="B55" s="116"/>
      <c r="C55" s="116"/>
      <c r="D55" s="396"/>
      <c r="E55" s="396"/>
      <c r="F55" s="396"/>
      <c r="G55" s="396"/>
      <c r="H55" s="396"/>
      <c r="I55" s="396"/>
      <c r="J55" s="396"/>
      <c r="K55" s="644"/>
      <c r="L55" s="206"/>
      <c r="M55" s="141"/>
      <c r="N55" s="396"/>
      <c r="O55" s="28"/>
      <c r="P55" s="396"/>
      <c r="Q55" s="396"/>
      <c r="R55" s="396"/>
      <c r="S55" s="141"/>
      <c r="T55" s="141"/>
    </row>
    <row r="56" spans="1:20" ht="18.75" x14ac:dyDescent="0.3">
      <c r="A56" s="396"/>
      <c r="B56" s="116"/>
      <c r="C56" s="116"/>
      <c r="D56" s="396"/>
      <c r="E56" s="396"/>
      <c r="F56" s="396"/>
      <c r="G56" s="396"/>
      <c r="H56" s="396"/>
      <c r="I56" s="396"/>
      <c r="J56" s="396"/>
      <c r="K56" s="644"/>
      <c r="L56" s="206"/>
      <c r="M56" s="141"/>
      <c r="N56" s="396"/>
      <c r="O56" s="28"/>
      <c r="P56" s="396"/>
      <c r="Q56" s="396"/>
      <c r="R56" s="396"/>
      <c r="S56" s="141"/>
      <c r="T56" s="141"/>
    </row>
    <row r="57" spans="1:20" ht="18.75" x14ac:dyDescent="0.3">
      <c r="A57" s="396"/>
      <c r="B57" s="116"/>
      <c r="C57" s="116"/>
      <c r="D57" s="396"/>
      <c r="E57" s="396"/>
      <c r="F57" s="396"/>
      <c r="G57" s="396"/>
      <c r="H57" s="396"/>
      <c r="I57" s="396"/>
      <c r="J57" s="396"/>
      <c r="K57" s="644"/>
      <c r="L57" s="206"/>
      <c r="M57" s="141"/>
      <c r="N57" s="396"/>
      <c r="O57" s="28"/>
      <c r="P57" s="396"/>
      <c r="Q57" s="396"/>
      <c r="R57" s="396"/>
      <c r="S57" s="141"/>
      <c r="T57" s="141"/>
    </row>
    <row r="58" spans="1:20" ht="18.75" x14ac:dyDescent="0.3">
      <c r="A58" s="396"/>
      <c r="B58" s="116"/>
      <c r="C58" s="116"/>
      <c r="D58" s="396"/>
      <c r="E58" s="396"/>
      <c r="F58" s="396"/>
      <c r="G58" s="396"/>
      <c r="H58" s="396"/>
      <c r="I58" s="396"/>
      <c r="J58" s="396"/>
      <c r="K58" s="644"/>
      <c r="L58" s="206"/>
      <c r="M58" s="141"/>
      <c r="N58" s="396"/>
      <c r="O58" s="28"/>
      <c r="P58" s="396"/>
      <c r="Q58" s="396"/>
      <c r="R58" s="396"/>
      <c r="S58" s="141"/>
      <c r="T58" s="141"/>
    </row>
    <row r="59" spans="1:20" ht="18.75" x14ac:dyDescent="0.3">
      <c r="A59" s="396"/>
      <c r="B59" s="116"/>
      <c r="C59" s="116"/>
      <c r="D59" s="396"/>
      <c r="E59" s="396"/>
      <c r="F59" s="396"/>
      <c r="G59" s="396"/>
      <c r="H59" s="396"/>
      <c r="I59" s="396"/>
      <c r="J59" s="396"/>
      <c r="K59" s="644"/>
      <c r="L59" s="206"/>
      <c r="M59" s="141"/>
      <c r="N59" s="396"/>
      <c r="O59" s="28"/>
      <c r="P59" s="396"/>
      <c r="Q59" s="396"/>
      <c r="R59" s="396"/>
      <c r="S59" s="141"/>
      <c r="T59" s="141"/>
    </row>
    <row r="60" spans="1:20" ht="18.75" x14ac:dyDescent="0.3">
      <c r="A60" s="396"/>
      <c r="B60" s="116"/>
      <c r="C60" s="116"/>
      <c r="D60" s="396"/>
      <c r="E60" s="396"/>
      <c r="F60" s="396"/>
      <c r="G60" s="396"/>
      <c r="H60" s="396"/>
      <c r="I60" s="396"/>
      <c r="J60" s="396"/>
      <c r="K60" s="644"/>
      <c r="L60" s="206"/>
      <c r="M60" s="141"/>
      <c r="N60" s="396"/>
      <c r="O60" s="28"/>
      <c r="P60" s="396"/>
      <c r="Q60" s="396"/>
      <c r="R60" s="396"/>
      <c r="S60" s="141"/>
      <c r="T60" s="141"/>
    </row>
    <row r="61" spans="1:20" ht="18.75" x14ac:dyDescent="0.3">
      <c r="A61" s="396"/>
      <c r="B61" s="116"/>
      <c r="C61" s="116"/>
      <c r="D61" s="396"/>
      <c r="E61" s="396"/>
      <c r="F61" s="396"/>
      <c r="G61" s="396"/>
      <c r="H61" s="396"/>
      <c r="I61" s="396"/>
      <c r="J61" s="396"/>
      <c r="K61" s="644"/>
      <c r="L61" s="206"/>
      <c r="M61" s="141"/>
      <c r="N61" s="396"/>
      <c r="O61" s="28"/>
      <c r="P61" s="396"/>
      <c r="Q61" s="396"/>
      <c r="R61" s="396"/>
      <c r="S61" s="141"/>
      <c r="T61" s="141"/>
    </row>
    <row r="62" spans="1:20" ht="18.75" x14ac:dyDescent="0.3">
      <c r="A62" s="396"/>
      <c r="B62" s="116"/>
      <c r="C62" s="116"/>
      <c r="D62" s="396"/>
      <c r="E62" s="396"/>
      <c r="F62" s="396"/>
      <c r="G62" s="396"/>
      <c r="H62" s="396"/>
      <c r="I62" s="396"/>
      <c r="J62" s="396"/>
      <c r="K62" s="644"/>
      <c r="L62" s="206"/>
      <c r="M62" s="141"/>
      <c r="N62" s="396"/>
      <c r="O62" s="28"/>
      <c r="P62" s="396"/>
      <c r="Q62" s="396"/>
      <c r="R62" s="396"/>
      <c r="S62" s="141"/>
      <c r="T62" s="141"/>
    </row>
    <row r="63" spans="1:20" ht="18.75" x14ac:dyDescent="0.25">
      <c r="A63" s="396"/>
      <c r="B63" s="116"/>
      <c r="C63" s="116"/>
      <c r="D63" s="396"/>
      <c r="E63" s="396"/>
      <c r="F63" s="396"/>
      <c r="G63" s="396"/>
      <c r="H63" s="396"/>
      <c r="I63" s="396"/>
      <c r="J63" s="396"/>
      <c r="K63" s="644"/>
      <c r="L63" s="206"/>
      <c r="M63" s="206"/>
      <c r="N63" s="174"/>
      <c r="O63" s="116"/>
      <c r="P63" s="174"/>
      <c r="Q63" s="174"/>
      <c r="R63" s="141"/>
      <c r="S63" s="141"/>
      <c r="T63" s="141"/>
    </row>
    <row r="64" spans="1:20" ht="18.75" x14ac:dyDescent="0.25">
      <c r="A64" s="396"/>
      <c r="B64" s="116"/>
      <c r="C64" s="116"/>
      <c r="D64" s="396"/>
      <c r="E64" s="396"/>
      <c r="F64" s="396"/>
      <c r="G64" s="396"/>
      <c r="H64" s="396"/>
      <c r="I64" s="396"/>
      <c r="J64" s="396"/>
      <c r="K64" s="644"/>
      <c r="L64" s="206"/>
      <c r="M64" s="206"/>
      <c r="N64" s="174"/>
      <c r="O64" s="116"/>
      <c r="P64" s="174"/>
      <c r="Q64" s="174"/>
      <c r="R64" s="141"/>
      <c r="S64" s="141"/>
      <c r="T64" s="141"/>
    </row>
    <row r="65" spans="1:20" ht="18.75" x14ac:dyDescent="0.25">
      <c r="A65" s="396"/>
      <c r="B65" s="116"/>
      <c r="C65" s="116"/>
      <c r="D65" s="396"/>
      <c r="E65" s="396"/>
      <c r="F65" s="396"/>
      <c r="G65" s="396"/>
      <c r="H65" s="396"/>
      <c r="I65" s="396"/>
      <c r="J65" s="396"/>
      <c r="K65" s="644"/>
      <c r="L65" s="206"/>
      <c r="M65" s="141"/>
      <c r="N65" s="141"/>
      <c r="O65" s="141"/>
      <c r="P65" s="141"/>
      <c r="Q65" s="141"/>
      <c r="R65" s="141"/>
      <c r="S65" s="141"/>
      <c r="T65" s="141"/>
    </row>
    <row r="66" spans="1:20" ht="18.75" x14ac:dyDescent="0.25">
      <c r="A66" s="396"/>
      <c r="B66" s="116"/>
      <c r="C66" s="116"/>
      <c r="D66" s="396"/>
      <c r="E66" s="396"/>
      <c r="F66" s="396"/>
      <c r="G66" s="396"/>
      <c r="H66" s="396"/>
      <c r="I66" s="396"/>
      <c r="J66" s="396"/>
      <c r="K66" s="644"/>
      <c r="L66" s="206"/>
      <c r="M66" s="141"/>
      <c r="N66" s="141"/>
      <c r="O66" s="141"/>
      <c r="P66" s="141"/>
      <c r="Q66" s="141"/>
      <c r="R66" s="141"/>
      <c r="S66" s="141"/>
      <c r="T66" s="141"/>
    </row>
    <row r="67" spans="1:20" ht="18.75" x14ac:dyDescent="0.25">
      <c r="A67" s="396"/>
      <c r="B67" s="116"/>
      <c r="C67" s="116"/>
      <c r="D67" s="396"/>
      <c r="E67" s="396"/>
      <c r="F67" s="396"/>
      <c r="G67" s="396"/>
      <c r="H67" s="396"/>
      <c r="I67" s="396"/>
      <c r="J67" s="396"/>
      <c r="K67" s="644"/>
      <c r="L67" s="206"/>
      <c r="M67" s="141"/>
      <c r="N67" s="141"/>
      <c r="O67" s="141"/>
      <c r="P67" s="141"/>
      <c r="Q67" s="141"/>
      <c r="R67" s="141"/>
      <c r="S67" s="141"/>
      <c r="T67" s="141"/>
    </row>
    <row r="68" spans="1:20" ht="18.75" x14ac:dyDescent="0.25">
      <c r="A68" s="396"/>
      <c r="B68" s="116"/>
      <c r="C68" s="116"/>
      <c r="D68" s="396"/>
      <c r="E68" s="396"/>
      <c r="F68" s="396"/>
      <c r="G68" s="396"/>
      <c r="H68" s="396"/>
      <c r="I68" s="396"/>
      <c r="J68" s="396"/>
      <c r="K68" s="644"/>
      <c r="L68" s="206"/>
      <c r="M68" s="141"/>
      <c r="N68" s="141"/>
      <c r="O68" s="141"/>
      <c r="P68" s="141"/>
      <c r="Q68" s="141"/>
      <c r="R68" s="141"/>
      <c r="S68" s="141"/>
      <c r="T68" s="141"/>
    </row>
    <row r="69" spans="1:20" ht="18.75" x14ac:dyDescent="0.25">
      <c r="A69" s="396"/>
      <c r="B69" s="116"/>
      <c r="C69" s="116"/>
      <c r="D69" s="396"/>
      <c r="E69" s="396"/>
      <c r="F69" s="396"/>
      <c r="G69" s="396"/>
      <c r="H69" s="396"/>
      <c r="I69" s="396"/>
      <c r="J69" s="396"/>
      <c r="K69" s="644"/>
      <c r="L69" s="206"/>
      <c r="M69" s="141"/>
      <c r="N69" s="141"/>
      <c r="O69" s="141"/>
      <c r="P69" s="141"/>
      <c r="Q69" s="141"/>
      <c r="R69" s="141"/>
      <c r="S69" s="141"/>
      <c r="T69" s="141"/>
    </row>
    <row r="70" spans="1:20" ht="18.75" x14ac:dyDescent="0.25">
      <c r="A70" s="396"/>
      <c r="B70" s="116"/>
      <c r="C70" s="116"/>
      <c r="D70" s="396"/>
      <c r="E70" s="396"/>
      <c r="F70" s="396"/>
      <c r="G70" s="396"/>
      <c r="H70" s="396"/>
      <c r="I70" s="396"/>
      <c r="J70" s="396"/>
      <c r="K70" s="644"/>
      <c r="L70" s="206"/>
      <c r="M70" s="141"/>
      <c r="N70" s="141"/>
      <c r="O70" s="141"/>
      <c r="P70" s="141"/>
      <c r="Q70" s="141"/>
      <c r="R70" s="141"/>
      <c r="S70" s="141"/>
      <c r="T70" s="141"/>
    </row>
    <row r="71" spans="1:20" ht="18.75" x14ac:dyDescent="0.25">
      <c r="A71" s="396"/>
      <c r="B71" s="116"/>
      <c r="C71" s="116"/>
      <c r="D71" s="396"/>
      <c r="E71" s="396"/>
      <c r="F71" s="396"/>
      <c r="G71" s="396"/>
      <c r="H71" s="396"/>
      <c r="I71" s="396"/>
      <c r="J71" s="396"/>
      <c r="K71" s="644"/>
      <c r="L71" s="206"/>
      <c r="M71" s="141"/>
      <c r="N71" s="141"/>
      <c r="O71" s="141"/>
      <c r="P71" s="141"/>
      <c r="Q71" s="141"/>
      <c r="R71" s="141"/>
      <c r="S71" s="141"/>
      <c r="T71" s="141"/>
    </row>
    <row r="72" spans="1:20" ht="18.75" x14ac:dyDescent="0.25">
      <c r="A72" s="396"/>
      <c r="B72" s="116"/>
      <c r="C72" s="116"/>
      <c r="D72" s="396"/>
      <c r="E72" s="396"/>
      <c r="F72" s="396"/>
      <c r="G72" s="396"/>
      <c r="H72" s="396"/>
      <c r="I72" s="396"/>
      <c r="J72" s="396"/>
      <c r="K72" s="644"/>
      <c r="L72" s="206"/>
      <c r="M72" s="141"/>
      <c r="N72" s="141"/>
      <c r="O72" s="141"/>
      <c r="P72" s="141"/>
      <c r="Q72" s="141"/>
      <c r="R72" s="141"/>
      <c r="S72" s="141"/>
      <c r="T72" s="141"/>
    </row>
    <row r="73" spans="1:20" ht="18.75" x14ac:dyDescent="0.25">
      <c r="A73" s="396"/>
      <c r="B73" s="116"/>
      <c r="C73" s="116"/>
      <c r="D73" s="396"/>
      <c r="E73" s="396"/>
      <c r="F73" s="396"/>
      <c r="G73" s="396"/>
      <c r="H73" s="396"/>
      <c r="I73" s="396"/>
      <c r="J73" s="396"/>
      <c r="K73" s="644"/>
      <c r="L73" s="206"/>
      <c r="M73" s="141"/>
      <c r="N73" s="141"/>
      <c r="O73" s="141"/>
      <c r="P73" s="141"/>
      <c r="Q73" s="141"/>
      <c r="R73" s="141"/>
      <c r="S73" s="141"/>
      <c r="T73" s="141"/>
    </row>
    <row r="74" spans="1:20" ht="18.75" x14ac:dyDescent="0.25">
      <c r="A74" s="396"/>
      <c r="B74" s="116"/>
      <c r="C74" s="116"/>
      <c r="D74" s="396"/>
      <c r="E74" s="396"/>
      <c r="F74" s="396"/>
      <c r="G74" s="396"/>
      <c r="H74" s="396"/>
      <c r="I74" s="396"/>
      <c r="J74" s="396"/>
      <c r="K74" s="644"/>
      <c r="L74" s="206"/>
      <c r="M74" s="141"/>
      <c r="N74" s="141"/>
      <c r="O74" s="141"/>
      <c r="P74" s="141"/>
      <c r="Q74" s="141"/>
      <c r="R74" s="141"/>
      <c r="S74" s="141"/>
      <c r="T74" s="141"/>
    </row>
    <row r="75" spans="1:20" ht="18.75" x14ac:dyDescent="0.25">
      <c r="A75" s="396"/>
      <c r="B75" s="116"/>
      <c r="C75" s="116"/>
      <c r="D75" s="396"/>
      <c r="E75" s="396"/>
      <c r="F75" s="396"/>
      <c r="G75" s="396"/>
      <c r="H75" s="396"/>
      <c r="I75" s="396"/>
      <c r="J75" s="396"/>
      <c r="K75" s="644"/>
      <c r="L75" s="206"/>
      <c r="M75" s="141"/>
      <c r="N75" s="141"/>
      <c r="O75" s="141"/>
      <c r="P75" s="141"/>
      <c r="Q75" s="141"/>
      <c r="R75" s="141"/>
      <c r="S75" s="141"/>
      <c r="T75" s="141"/>
    </row>
    <row r="76" spans="1:20" ht="18.75" x14ac:dyDescent="0.25">
      <c r="A76" s="396"/>
      <c r="B76" s="116"/>
      <c r="C76" s="116"/>
      <c r="D76" s="396"/>
      <c r="E76" s="396"/>
      <c r="F76" s="396"/>
      <c r="G76" s="396"/>
      <c r="H76" s="396"/>
      <c r="I76" s="396"/>
      <c r="J76" s="396"/>
      <c r="K76" s="644"/>
      <c r="L76" s="206"/>
      <c r="M76" s="141"/>
      <c r="N76" s="141"/>
      <c r="O76" s="141"/>
      <c r="P76" s="141"/>
      <c r="Q76" s="141"/>
      <c r="R76" s="141"/>
      <c r="S76" s="141"/>
      <c r="T76" s="141"/>
    </row>
    <row r="77" spans="1:20" ht="18.75" x14ac:dyDescent="0.25">
      <c r="A77" s="396"/>
      <c r="B77" s="116"/>
      <c r="C77" s="116"/>
      <c r="D77" s="396"/>
      <c r="E77" s="396"/>
      <c r="F77" s="396"/>
      <c r="G77" s="396"/>
      <c r="H77" s="396"/>
      <c r="I77" s="396"/>
      <c r="J77" s="396"/>
      <c r="K77" s="644"/>
      <c r="L77" s="206"/>
      <c r="M77" s="141"/>
      <c r="N77" s="141"/>
      <c r="O77" s="141"/>
      <c r="P77" s="141"/>
      <c r="Q77" s="141"/>
      <c r="R77" s="141"/>
      <c r="S77" s="141"/>
      <c r="T77" s="141"/>
    </row>
    <row r="78" spans="1:20" ht="18.75" x14ac:dyDescent="0.25">
      <c r="A78" s="396"/>
      <c r="B78" s="116"/>
      <c r="C78" s="116"/>
      <c r="D78" s="396"/>
      <c r="E78" s="396"/>
      <c r="F78" s="396"/>
      <c r="G78" s="396"/>
      <c r="H78" s="396"/>
      <c r="I78" s="396"/>
      <c r="J78" s="396"/>
      <c r="K78" s="644"/>
      <c r="L78" s="206"/>
      <c r="M78" s="141"/>
      <c r="N78" s="141"/>
      <c r="O78" s="141"/>
      <c r="P78" s="141"/>
      <c r="Q78" s="141"/>
      <c r="R78" s="141"/>
      <c r="S78" s="141"/>
      <c r="T78" s="141"/>
    </row>
    <row r="79" spans="1:20" ht="18.75" x14ac:dyDescent="0.25">
      <c r="A79" s="396"/>
      <c r="B79" s="116"/>
      <c r="C79" s="116"/>
      <c r="D79" s="396"/>
      <c r="E79" s="396"/>
      <c r="F79" s="396"/>
      <c r="G79" s="396"/>
      <c r="H79" s="396"/>
      <c r="I79" s="396"/>
      <c r="J79" s="396"/>
      <c r="K79" s="644"/>
      <c r="L79" s="206"/>
      <c r="M79" s="141"/>
      <c r="N79" s="141"/>
      <c r="O79" s="141"/>
      <c r="P79" s="141"/>
      <c r="Q79" s="141"/>
      <c r="R79" s="141"/>
      <c r="S79" s="141"/>
      <c r="T79" s="141"/>
    </row>
    <row r="80" spans="1:20" ht="18.75" x14ac:dyDescent="0.25">
      <c r="A80" s="396"/>
      <c r="B80" s="116"/>
      <c r="C80" s="116"/>
      <c r="D80" s="396"/>
      <c r="E80" s="396"/>
      <c r="F80" s="396"/>
      <c r="G80" s="396"/>
      <c r="H80" s="396"/>
      <c r="I80" s="396"/>
      <c r="J80" s="396"/>
      <c r="K80" s="644"/>
      <c r="L80" s="206"/>
      <c r="M80" s="141"/>
      <c r="N80" s="141"/>
      <c r="O80" s="141"/>
      <c r="P80" s="141"/>
      <c r="Q80" s="141"/>
      <c r="R80" s="141"/>
      <c r="S80" s="141"/>
      <c r="T80" s="141"/>
    </row>
    <row r="81" spans="1:20" ht="18.75" x14ac:dyDescent="0.25">
      <c r="A81" s="396"/>
      <c r="B81" s="116"/>
      <c r="C81" s="116"/>
      <c r="D81" s="396"/>
      <c r="E81" s="396"/>
      <c r="F81" s="396"/>
      <c r="G81" s="396"/>
      <c r="H81" s="396"/>
      <c r="I81" s="396"/>
      <c r="J81" s="396"/>
      <c r="K81" s="644"/>
      <c r="L81" s="206"/>
      <c r="M81" s="141"/>
      <c r="N81" s="141"/>
      <c r="O81" s="141"/>
      <c r="P81" s="141"/>
      <c r="Q81" s="141"/>
      <c r="R81" s="141"/>
      <c r="S81" s="141"/>
      <c r="T81" s="141"/>
    </row>
    <row r="82" spans="1:20" ht="18.75" x14ac:dyDescent="0.25">
      <c r="A82" s="396"/>
      <c r="B82" s="116"/>
      <c r="C82" s="116"/>
      <c r="D82" s="396"/>
      <c r="E82" s="396"/>
      <c r="F82" s="396"/>
      <c r="G82" s="396"/>
      <c r="H82" s="396"/>
      <c r="I82" s="396"/>
      <c r="J82" s="396"/>
      <c r="K82" s="644"/>
      <c r="L82" s="206"/>
      <c r="M82" s="141"/>
      <c r="N82" s="141"/>
      <c r="O82" s="141"/>
      <c r="P82" s="141"/>
      <c r="Q82" s="141"/>
      <c r="R82" s="141"/>
      <c r="S82" s="141"/>
      <c r="T82" s="141"/>
    </row>
    <row r="83" spans="1:20" ht="18.75" x14ac:dyDescent="0.25">
      <c r="A83" s="396"/>
      <c r="B83" s="116"/>
      <c r="C83" s="116"/>
      <c r="D83" s="396"/>
      <c r="E83" s="396"/>
      <c r="F83" s="396"/>
      <c r="G83" s="396"/>
      <c r="H83" s="396"/>
      <c r="I83" s="396"/>
      <c r="J83" s="396"/>
      <c r="K83" s="644"/>
      <c r="L83" s="206"/>
      <c r="M83" s="141"/>
      <c r="N83" s="141"/>
      <c r="O83" s="141"/>
      <c r="P83" s="141"/>
      <c r="Q83" s="141"/>
      <c r="R83" s="141"/>
      <c r="S83" s="141"/>
      <c r="T83" s="141"/>
    </row>
    <row r="84" spans="1:20" ht="18.75" x14ac:dyDescent="0.25">
      <c r="A84" s="396"/>
      <c r="B84" s="116"/>
      <c r="C84" s="116"/>
      <c r="D84" s="396"/>
      <c r="E84" s="396"/>
      <c r="F84" s="396"/>
      <c r="G84" s="396"/>
      <c r="H84" s="396"/>
      <c r="I84" s="396"/>
      <c r="J84" s="396"/>
      <c r="K84" s="644"/>
      <c r="L84" s="206"/>
      <c r="M84" s="141"/>
      <c r="N84" s="141"/>
      <c r="O84" s="141"/>
      <c r="P84" s="141"/>
      <c r="Q84" s="141"/>
      <c r="R84" s="141"/>
      <c r="S84" s="141"/>
      <c r="T84" s="141"/>
    </row>
    <row r="85" spans="1:20" ht="18.75" x14ac:dyDescent="0.25">
      <c r="A85" s="396"/>
      <c r="B85" s="116"/>
      <c r="C85" s="116"/>
      <c r="D85" s="396"/>
      <c r="E85" s="396"/>
      <c r="F85" s="396"/>
      <c r="G85" s="396"/>
      <c r="H85" s="396"/>
      <c r="I85" s="396"/>
      <c r="J85" s="396"/>
      <c r="K85" s="644"/>
      <c r="L85" s="206"/>
      <c r="M85" s="141"/>
      <c r="N85" s="141"/>
      <c r="O85" s="141"/>
      <c r="P85" s="141"/>
      <c r="Q85" s="141"/>
      <c r="R85" s="141"/>
      <c r="S85" s="141"/>
      <c r="T85" s="141"/>
    </row>
    <row r="86" spans="1:20" ht="18.75" x14ac:dyDescent="0.25">
      <c r="A86" s="396"/>
      <c r="B86" s="116"/>
      <c r="C86" s="116"/>
      <c r="D86" s="396"/>
      <c r="E86" s="396"/>
      <c r="F86" s="396"/>
      <c r="G86" s="396"/>
      <c r="H86" s="396"/>
      <c r="I86" s="396"/>
      <c r="J86" s="396"/>
      <c r="K86" s="644"/>
      <c r="L86" s="206"/>
      <c r="M86" s="141"/>
      <c r="N86" s="141"/>
      <c r="O86" s="141"/>
      <c r="P86" s="141"/>
      <c r="Q86" s="141"/>
      <c r="R86" s="141"/>
      <c r="S86" s="141"/>
      <c r="T86" s="141"/>
    </row>
    <row r="87" spans="1:20" ht="18.75" x14ac:dyDescent="0.25">
      <c r="A87" s="396"/>
      <c r="B87" s="116"/>
      <c r="C87" s="116"/>
      <c r="D87" s="396"/>
      <c r="E87" s="396"/>
      <c r="F87" s="396"/>
      <c r="G87" s="396"/>
      <c r="H87" s="396"/>
      <c r="I87" s="396"/>
      <c r="J87" s="396"/>
      <c r="K87" s="644"/>
      <c r="L87" s="206"/>
      <c r="M87" s="141"/>
      <c r="N87" s="141"/>
      <c r="O87" s="141"/>
      <c r="P87" s="141"/>
      <c r="Q87" s="141"/>
      <c r="R87" s="141"/>
      <c r="S87" s="141"/>
      <c r="T87" s="141"/>
    </row>
    <row r="88" spans="1:20" ht="18.75" x14ac:dyDescent="0.25">
      <c r="A88" s="396"/>
      <c r="B88" s="116"/>
      <c r="C88" s="116"/>
      <c r="D88" s="396"/>
      <c r="E88" s="396"/>
      <c r="F88" s="396"/>
      <c r="G88" s="396"/>
      <c r="H88" s="396"/>
      <c r="I88" s="396"/>
      <c r="J88" s="396"/>
      <c r="K88" s="644"/>
      <c r="L88" s="206"/>
      <c r="M88" s="141"/>
      <c r="N88" s="141"/>
      <c r="O88" s="141"/>
      <c r="P88" s="141"/>
      <c r="Q88" s="141"/>
      <c r="R88" s="141"/>
      <c r="S88" s="141"/>
      <c r="T88" s="141"/>
    </row>
    <row r="89" spans="1:20" ht="18.75" x14ac:dyDescent="0.25">
      <c r="A89" s="396"/>
      <c r="B89" s="116"/>
      <c r="C89" s="116"/>
      <c r="D89" s="396"/>
      <c r="E89" s="396"/>
      <c r="F89" s="396"/>
      <c r="G89" s="396"/>
      <c r="H89" s="396"/>
      <c r="I89" s="396"/>
      <c r="J89" s="396"/>
      <c r="K89" s="644"/>
      <c r="L89" s="206"/>
      <c r="M89" s="141"/>
      <c r="N89" s="141"/>
      <c r="O89" s="141"/>
      <c r="P89" s="141"/>
      <c r="Q89" s="141"/>
      <c r="R89" s="141"/>
      <c r="S89" s="141"/>
      <c r="T89" s="141"/>
    </row>
    <row r="90" spans="1:20" ht="18.75" x14ac:dyDescent="0.25">
      <c r="A90" s="396"/>
      <c r="B90" s="116"/>
      <c r="C90" s="116"/>
      <c r="D90" s="396"/>
      <c r="E90" s="396"/>
      <c r="F90" s="396"/>
      <c r="G90" s="396"/>
      <c r="H90" s="396"/>
      <c r="I90" s="396"/>
      <c r="J90" s="396"/>
      <c r="K90" s="644"/>
      <c r="L90" s="206"/>
      <c r="M90" s="141"/>
      <c r="N90" s="141"/>
      <c r="O90" s="141"/>
      <c r="P90" s="141"/>
      <c r="Q90" s="141"/>
      <c r="R90" s="141"/>
      <c r="S90" s="141"/>
      <c r="T90" s="141"/>
    </row>
    <row r="91" spans="1:20" ht="18.75" x14ac:dyDescent="0.25">
      <c r="A91" s="396"/>
      <c r="B91" s="116"/>
      <c r="C91" s="116"/>
      <c r="D91" s="396"/>
      <c r="E91" s="396"/>
      <c r="F91" s="396"/>
      <c r="G91" s="396"/>
      <c r="H91" s="396"/>
      <c r="I91" s="396"/>
      <c r="J91" s="396"/>
      <c r="K91" s="644"/>
      <c r="L91" s="206"/>
      <c r="M91" s="141"/>
      <c r="N91" s="141"/>
      <c r="O91" s="141"/>
      <c r="P91" s="141"/>
      <c r="Q91" s="141"/>
      <c r="R91" s="141"/>
      <c r="S91" s="141"/>
      <c r="T91" s="141"/>
    </row>
    <row r="92" spans="1:20" ht="18.75" x14ac:dyDescent="0.25">
      <c r="A92" s="396"/>
      <c r="B92" s="116"/>
      <c r="C92" s="116"/>
      <c r="D92" s="396"/>
      <c r="E92" s="396"/>
      <c r="F92" s="396"/>
      <c r="G92" s="396"/>
      <c r="H92" s="396"/>
      <c r="I92" s="396"/>
      <c r="J92" s="396"/>
      <c r="K92" s="644"/>
      <c r="L92" s="206"/>
      <c r="M92" s="141"/>
      <c r="N92" s="141"/>
      <c r="O92" s="141"/>
      <c r="P92" s="141"/>
      <c r="Q92" s="141"/>
      <c r="R92" s="141"/>
      <c r="S92" s="141"/>
      <c r="T92" s="141"/>
    </row>
    <row r="93" spans="1:20" ht="18.75" x14ac:dyDescent="0.25">
      <c r="A93" s="396"/>
      <c r="B93" s="116"/>
      <c r="C93" s="116"/>
      <c r="D93" s="396"/>
      <c r="E93" s="396"/>
      <c r="F93" s="396"/>
      <c r="G93" s="396"/>
      <c r="H93" s="396"/>
      <c r="I93" s="396"/>
      <c r="J93" s="396"/>
      <c r="K93" s="644"/>
      <c r="L93" s="5"/>
    </row>
    <row r="94" spans="1:20" ht="18.75" x14ac:dyDescent="0.25">
      <c r="A94" s="396"/>
      <c r="B94" s="116"/>
      <c r="C94" s="116"/>
      <c r="D94" s="396"/>
      <c r="E94" s="396"/>
      <c r="F94" s="396"/>
      <c r="G94" s="396"/>
      <c r="H94" s="396"/>
      <c r="I94" s="396"/>
      <c r="J94" s="396"/>
      <c r="K94" s="644"/>
      <c r="L94" s="5"/>
    </row>
    <row r="95" spans="1:20" ht="18.75" x14ac:dyDescent="0.25">
      <c r="A95" s="396"/>
      <c r="B95" s="116"/>
      <c r="C95" s="206"/>
      <c r="D95" s="411"/>
      <c r="E95" s="411"/>
      <c r="F95" s="411"/>
      <c r="G95" s="411"/>
      <c r="H95" s="411"/>
      <c r="I95" s="396"/>
      <c r="J95" s="396"/>
      <c r="K95" s="644"/>
      <c r="L95" s="5"/>
    </row>
    <row r="96" spans="1:20" ht="18.75" x14ac:dyDescent="0.25">
      <c r="A96" s="396"/>
      <c r="B96" s="116"/>
      <c r="C96" s="206"/>
      <c r="D96" s="411"/>
      <c r="E96" s="411"/>
      <c r="F96" s="411"/>
      <c r="G96" s="411"/>
      <c r="H96" s="411"/>
      <c r="I96" s="396"/>
      <c r="J96" s="396"/>
      <c r="K96" s="644"/>
      <c r="L96" s="5"/>
    </row>
    <row r="97" spans="1:12" ht="18.75" x14ac:dyDescent="0.25">
      <c r="A97" s="396"/>
      <c r="B97" s="116"/>
      <c r="C97" s="116"/>
      <c r="D97" s="396"/>
      <c r="E97" s="396"/>
      <c r="F97" s="396"/>
      <c r="G97" s="396"/>
      <c r="H97" s="396"/>
      <c r="I97" s="396"/>
      <c r="J97" s="396"/>
      <c r="K97" s="644"/>
      <c r="L97" s="5"/>
    </row>
    <row r="98" spans="1:12" ht="18.75" x14ac:dyDescent="0.25">
      <c r="A98" s="396"/>
      <c r="B98" s="116"/>
      <c r="C98" s="116"/>
      <c r="D98" s="396"/>
      <c r="E98" s="396"/>
      <c r="F98" s="396"/>
      <c r="G98" s="396"/>
      <c r="H98" s="396"/>
      <c r="I98" s="396"/>
      <c r="J98" s="396"/>
      <c r="K98" s="644"/>
      <c r="L98" s="5"/>
    </row>
    <row r="99" spans="1:12" ht="18.75" x14ac:dyDescent="0.25">
      <c r="A99" s="396"/>
      <c r="B99" s="116"/>
      <c r="C99" s="116"/>
      <c r="D99" s="396"/>
      <c r="E99" s="396"/>
      <c r="F99" s="396"/>
      <c r="G99" s="396"/>
      <c r="H99" s="396"/>
      <c r="I99" s="396"/>
      <c r="J99" s="396"/>
      <c r="K99" s="644"/>
      <c r="L99" s="5"/>
    </row>
    <row r="100" spans="1:12" ht="18.75" x14ac:dyDescent="0.25">
      <c r="A100" s="396"/>
      <c r="B100" s="116"/>
      <c r="C100" s="116"/>
      <c r="D100" s="396"/>
      <c r="E100" s="396"/>
      <c r="F100" s="396"/>
      <c r="G100" s="396"/>
      <c r="H100" s="396"/>
      <c r="I100" s="396"/>
      <c r="J100" s="396"/>
      <c r="K100" s="644"/>
      <c r="L100" s="5"/>
    </row>
    <row r="101" spans="1:12" ht="18.75" x14ac:dyDescent="0.25">
      <c r="A101" s="396"/>
      <c r="B101" s="116"/>
      <c r="C101" s="116"/>
      <c r="D101" s="396"/>
      <c r="E101" s="396"/>
      <c r="F101" s="396"/>
      <c r="G101" s="396"/>
      <c r="H101" s="396"/>
      <c r="I101" s="396"/>
      <c r="J101" s="396"/>
      <c r="K101" s="644"/>
      <c r="L101" s="5"/>
    </row>
    <row r="102" spans="1:12" ht="18.75" x14ac:dyDescent="0.25">
      <c r="A102" s="396"/>
      <c r="B102" s="116"/>
      <c r="C102" s="116"/>
      <c r="D102" s="396"/>
      <c r="E102" s="396"/>
      <c r="F102" s="396"/>
      <c r="G102" s="396"/>
      <c r="H102" s="396"/>
      <c r="I102" s="396"/>
      <c r="J102" s="396"/>
      <c r="K102" s="644"/>
      <c r="L102" s="5"/>
    </row>
    <row r="103" spans="1:12" ht="18.75" x14ac:dyDescent="0.25">
      <c r="A103" s="396"/>
      <c r="B103" s="116"/>
      <c r="C103" s="116"/>
      <c r="D103" s="396"/>
      <c r="E103" s="396"/>
      <c r="F103" s="396"/>
      <c r="G103" s="396"/>
      <c r="H103" s="396"/>
      <c r="I103" s="396"/>
      <c r="J103" s="396"/>
      <c r="K103" s="644"/>
      <c r="L103" s="5"/>
    </row>
    <row r="104" spans="1:1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644"/>
      <c r="L104" s="5"/>
    </row>
    <row r="105" spans="1:1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</sheetData>
  <sortState ref="A5:J35">
    <sortCondition ref="J5:J35"/>
  </sortState>
  <mergeCells count="60">
    <mergeCell ref="A1:J1"/>
    <mergeCell ref="K7:K8"/>
    <mergeCell ref="K9:K10"/>
    <mergeCell ref="K11:K12"/>
    <mergeCell ref="N12:N13"/>
    <mergeCell ref="K5:K6"/>
    <mergeCell ref="A3:C3"/>
    <mergeCell ref="D3:H3"/>
    <mergeCell ref="I3:J3"/>
    <mergeCell ref="A2:J2"/>
    <mergeCell ref="K17:K18"/>
    <mergeCell ref="K15:K16"/>
    <mergeCell ref="K13:K14"/>
    <mergeCell ref="Q12:Q13"/>
    <mergeCell ref="R12:R13"/>
    <mergeCell ref="O12:O13"/>
    <mergeCell ref="P12:P13"/>
    <mergeCell ref="K19:K20"/>
    <mergeCell ref="K43:K44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67:K68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91:K92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103:K104"/>
    <mergeCell ref="K93:K94"/>
    <mergeCell ref="K95:K96"/>
    <mergeCell ref="K97:K98"/>
    <mergeCell ref="K99:K100"/>
    <mergeCell ref="K101:K102"/>
  </mergeCells>
  <pageMargins left="0.7" right="0.7" top="0.75" bottom="0.75" header="0.3" footer="0.3"/>
  <pageSetup paperSize="9" scale="3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L15" sqref="L15"/>
    </sheetView>
  </sheetViews>
  <sheetFormatPr defaultRowHeight="18.75" x14ac:dyDescent="0.25"/>
  <cols>
    <col min="1" max="1" width="6.28515625" customWidth="1"/>
    <col min="2" max="2" width="26" customWidth="1"/>
    <col min="3" max="3" width="21.140625" customWidth="1"/>
    <col min="7" max="7" width="10.5703125" customWidth="1"/>
    <col min="8" max="8" width="8.5703125" customWidth="1"/>
    <col min="9" max="9" width="10.42578125" style="32" customWidth="1"/>
  </cols>
  <sheetData>
    <row r="1" spans="1:9" ht="19.5" thickBot="1" x14ac:dyDescent="0.3">
      <c r="A1" s="684" t="s">
        <v>158</v>
      </c>
      <c r="B1" s="685"/>
      <c r="C1" s="685"/>
      <c r="D1" s="685"/>
      <c r="E1" s="685"/>
      <c r="F1" s="685"/>
      <c r="G1" s="685"/>
      <c r="H1" s="685"/>
      <c r="I1" s="686"/>
    </row>
    <row r="2" spans="1:9" ht="19.5" thickBot="1" x14ac:dyDescent="0.3">
      <c r="A2" s="160" t="s">
        <v>157</v>
      </c>
      <c r="B2" s="161"/>
      <c r="C2" s="161"/>
      <c r="D2" s="161"/>
      <c r="E2" s="161"/>
      <c r="F2" s="161"/>
      <c r="G2" s="161"/>
      <c r="H2" s="162"/>
      <c r="I2" s="189"/>
    </row>
    <row r="3" spans="1:9" ht="19.5" thickBot="1" x14ac:dyDescent="0.3">
      <c r="A3" s="684" t="s">
        <v>205</v>
      </c>
      <c r="B3" s="685"/>
      <c r="C3" s="685"/>
      <c r="D3" s="685"/>
      <c r="E3" s="685"/>
      <c r="F3" s="685"/>
      <c r="G3" s="685"/>
      <c r="H3" s="685"/>
      <c r="I3" s="686"/>
    </row>
    <row r="4" spans="1:9" ht="19.5" thickBot="1" x14ac:dyDescent="0.3">
      <c r="A4" s="684" t="s">
        <v>423</v>
      </c>
      <c r="B4" s="685"/>
      <c r="C4" s="685"/>
      <c r="D4" s="685"/>
      <c r="E4" s="685"/>
      <c r="F4" s="685"/>
      <c r="G4" s="685"/>
      <c r="H4" s="685"/>
      <c r="I4" s="686"/>
    </row>
    <row r="5" spans="1:9" ht="19.5" customHeight="1" thickBot="1" x14ac:dyDescent="0.3">
      <c r="A5" s="690" t="s">
        <v>206</v>
      </c>
      <c r="B5" s="691"/>
      <c r="C5" s="691"/>
      <c r="D5" s="691"/>
      <c r="E5" s="691"/>
      <c r="F5" s="691"/>
      <c r="G5" s="691"/>
      <c r="H5" s="691"/>
      <c r="I5" s="692"/>
    </row>
    <row r="6" spans="1:9" ht="19.5" thickBot="1" x14ac:dyDescent="0.3">
      <c r="A6" s="687">
        <v>44502</v>
      </c>
      <c r="B6" s="688"/>
      <c r="C6" s="689"/>
      <c r="D6" s="684" t="s">
        <v>101</v>
      </c>
      <c r="E6" s="685"/>
      <c r="F6" s="685"/>
      <c r="G6" s="685"/>
      <c r="H6" s="685"/>
      <c r="I6" s="686"/>
    </row>
    <row r="7" spans="1:9" ht="48" thickBot="1" x14ac:dyDescent="0.3">
      <c r="A7" s="163" t="s">
        <v>0</v>
      </c>
      <c r="B7" s="164" t="s">
        <v>1</v>
      </c>
      <c r="C7" s="165" t="s">
        <v>201</v>
      </c>
      <c r="D7" s="166" t="s">
        <v>203</v>
      </c>
      <c r="E7" s="165" t="s">
        <v>92</v>
      </c>
      <c r="F7" s="77" t="s">
        <v>196</v>
      </c>
      <c r="G7" s="167" t="s">
        <v>197</v>
      </c>
      <c r="H7" s="168" t="s">
        <v>93</v>
      </c>
      <c r="I7" s="376" t="s">
        <v>100</v>
      </c>
    </row>
    <row r="8" spans="1:9" ht="19.5" thickBot="1" x14ac:dyDescent="0.3">
      <c r="A8" s="78">
        <v>13</v>
      </c>
      <c r="B8" s="373" t="s">
        <v>144</v>
      </c>
      <c r="C8" s="374" t="s">
        <v>211</v>
      </c>
      <c r="D8" s="178">
        <v>91</v>
      </c>
      <c r="E8" s="178">
        <v>115</v>
      </c>
      <c r="F8" s="179">
        <v>1.1499999999999999</v>
      </c>
      <c r="G8" s="179">
        <f t="shared" ref="G8:G39" si="0">SUM(E8*F8)</f>
        <v>132.25</v>
      </c>
      <c r="H8" s="178">
        <v>1</v>
      </c>
      <c r="I8" s="190">
        <v>35</v>
      </c>
    </row>
    <row r="9" spans="1:9" ht="19.5" thickBot="1" x14ac:dyDescent="0.3">
      <c r="A9" s="77">
        <v>18</v>
      </c>
      <c r="B9" s="375" t="s">
        <v>27</v>
      </c>
      <c r="C9" s="184" t="s">
        <v>413</v>
      </c>
      <c r="D9" s="185">
        <v>111</v>
      </c>
      <c r="E9" s="185">
        <v>125</v>
      </c>
      <c r="F9" s="186">
        <v>1.05</v>
      </c>
      <c r="G9" s="187">
        <f t="shared" si="0"/>
        <v>131.25</v>
      </c>
      <c r="H9" s="185">
        <v>2</v>
      </c>
      <c r="I9" s="191">
        <v>33</v>
      </c>
    </row>
    <row r="10" spans="1:9" ht="19.5" thickBot="1" x14ac:dyDescent="0.3">
      <c r="A10" s="78">
        <v>4</v>
      </c>
      <c r="B10" s="188" t="s">
        <v>135</v>
      </c>
      <c r="C10" s="181" t="s">
        <v>213</v>
      </c>
      <c r="D10" s="150">
        <v>99</v>
      </c>
      <c r="E10" s="150">
        <v>119</v>
      </c>
      <c r="F10" s="182">
        <v>1.05</v>
      </c>
      <c r="G10" s="183">
        <f t="shared" si="0"/>
        <v>124.95</v>
      </c>
      <c r="H10" s="150">
        <v>3</v>
      </c>
      <c r="I10" s="192">
        <v>31</v>
      </c>
    </row>
    <row r="11" spans="1:9" ht="19.5" thickBot="1" x14ac:dyDescent="0.3">
      <c r="A11" s="77">
        <v>8</v>
      </c>
      <c r="B11" s="173" t="s">
        <v>139</v>
      </c>
      <c r="C11" s="172" t="s">
        <v>208</v>
      </c>
      <c r="D11" s="77">
        <v>71</v>
      </c>
      <c r="E11" s="77">
        <v>105</v>
      </c>
      <c r="F11" s="159">
        <v>1</v>
      </c>
      <c r="G11" s="171">
        <f t="shared" si="0"/>
        <v>105</v>
      </c>
      <c r="H11" s="170">
        <v>4</v>
      </c>
      <c r="I11" s="191">
        <v>29</v>
      </c>
    </row>
    <row r="12" spans="1:9" ht="19.5" thickBot="1" x14ac:dyDescent="0.3">
      <c r="A12" s="78">
        <v>1</v>
      </c>
      <c r="B12" s="169" t="s">
        <v>133</v>
      </c>
      <c r="C12" s="172" t="s">
        <v>292</v>
      </c>
      <c r="D12" s="77">
        <v>56</v>
      </c>
      <c r="E12" s="77">
        <v>98</v>
      </c>
      <c r="F12" s="159">
        <v>1.05</v>
      </c>
      <c r="G12" s="171">
        <f t="shared" si="0"/>
        <v>102.9</v>
      </c>
      <c r="H12" s="170">
        <v>5</v>
      </c>
      <c r="I12" s="192">
        <v>28</v>
      </c>
    </row>
    <row r="13" spans="1:9" ht="19.5" thickBot="1" x14ac:dyDescent="0.3">
      <c r="A13" s="77">
        <v>21</v>
      </c>
      <c r="B13" s="173" t="s">
        <v>30</v>
      </c>
      <c r="C13" s="172" t="s">
        <v>210</v>
      </c>
      <c r="D13" s="77">
        <v>40</v>
      </c>
      <c r="E13" s="77">
        <v>85</v>
      </c>
      <c r="F13" s="159">
        <v>1.2</v>
      </c>
      <c r="G13" s="171">
        <f t="shared" si="0"/>
        <v>102</v>
      </c>
      <c r="H13" s="77">
        <v>6</v>
      </c>
      <c r="I13" s="191">
        <v>27</v>
      </c>
    </row>
    <row r="14" spans="1:9" ht="19.5" thickBot="1" x14ac:dyDescent="0.3">
      <c r="A14" s="78">
        <v>12</v>
      </c>
      <c r="B14" s="169" t="s">
        <v>143</v>
      </c>
      <c r="C14" s="172" t="s">
        <v>166</v>
      </c>
      <c r="D14" s="77">
        <v>54</v>
      </c>
      <c r="E14" s="77">
        <v>97</v>
      </c>
      <c r="F14" s="159">
        <v>1</v>
      </c>
      <c r="G14" s="171">
        <f t="shared" si="0"/>
        <v>97</v>
      </c>
      <c r="H14" s="77">
        <v>7</v>
      </c>
      <c r="I14" s="192">
        <v>26</v>
      </c>
    </row>
    <row r="15" spans="1:9" ht="19.5" thickBot="1" x14ac:dyDescent="0.3">
      <c r="A15" s="77">
        <v>6</v>
      </c>
      <c r="B15" s="173" t="s">
        <v>137</v>
      </c>
      <c r="C15" s="172" t="s">
        <v>294</v>
      </c>
      <c r="D15" s="77">
        <v>30</v>
      </c>
      <c r="E15" s="77">
        <v>72</v>
      </c>
      <c r="F15" s="159">
        <v>1.2</v>
      </c>
      <c r="G15" s="171">
        <f t="shared" si="0"/>
        <v>86.399999999999991</v>
      </c>
      <c r="H15" s="170">
        <v>8</v>
      </c>
      <c r="I15" s="191">
        <v>25</v>
      </c>
    </row>
    <row r="16" spans="1:9" ht="19.5" thickBot="1" x14ac:dyDescent="0.3">
      <c r="A16" s="78">
        <v>19</v>
      </c>
      <c r="B16" s="169" t="s">
        <v>28</v>
      </c>
      <c r="C16" s="172" t="s">
        <v>198</v>
      </c>
      <c r="D16" s="77">
        <v>40</v>
      </c>
      <c r="E16" s="77">
        <v>85</v>
      </c>
      <c r="F16" s="159">
        <v>1</v>
      </c>
      <c r="G16" s="171">
        <f t="shared" si="0"/>
        <v>85</v>
      </c>
      <c r="H16" s="170">
        <v>9</v>
      </c>
      <c r="I16" s="192">
        <v>24</v>
      </c>
    </row>
    <row r="17" spans="1:9" ht="19.5" thickBot="1" x14ac:dyDescent="0.3">
      <c r="A17" s="77">
        <v>10</v>
      </c>
      <c r="B17" s="173" t="s">
        <v>141</v>
      </c>
      <c r="C17" s="172" t="s">
        <v>209</v>
      </c>
      <c r="D17" s="77">
        <v>31</v>
      </c>
      <c r="E17" s="77">
        <v>74</v>
      </c>
      <c r="F17" s="159">
        <v>1</v>
      </c>
      <c r="G17" s="171">
        <f t="shared" si="0"/>
        <v>74</v>
      </c>
      <c r="H17" s="77">
        <v>10</v>
      </c>
      <c r="I17" s="191">
        <v>23</v>
      </c>
    </row>
    <row r="18" spans="1:9" ht="19.5" thickBot="1" x14ac:dyDescent="0.3">
      <c r="A18" s="78">
        <v>32</v>
      </c>
      <c r="B18" s="169" t="s">
        <v>89</v>
      </c>
      <c r="C18" s="172" t="s">
        <v>387</v>
      </c>
      <c r="D18" s="77">
        <v>26</v>
      </c>
      <c r="E18" s="77">
        <v>64</v>
      </c>
      <c r="F18" s="159">
        <v>1.1499999999999999</v>
      </c>
      <c r="G18" s="171">
        <f t="shared" si="0"/>
        <v>73.599999999999994</v>
      </c>
      <c r="H18" s="77">
        <v>11</v>
      </c>
      <c r="I18" s="192">
        <v>22</v>
      </c>
    </row>
    <row r="19" spans="1:9" ht="19.5" thickBot="1" x14ac:dyDescent="0.3">
      <c r="A19" s="77">
        <v>7</v>
      </c>
      <c r="B19" s="173" t="s">
        <v>138</v>
      </c>
      <c r="C19" s="172" t="s">
        <v>212</v>
      </c>
      <c r="D19" s="77">
        <v>15</v>
      </c>
      <c r="E19" s="77">
        <v>42</v>
      </c>
      <c r="F19" s="159">
        <v>1.1000000000000001</v>
      </c>
      <c r="G19" s="171">
        <f t="shared" si="0"/>
        <v>46.2</v>
      </c>
      <c r="H19" s="170">
        <v>12</v>
      </c>
      <c r="I19" s="191">
        <v>21</v>
      </c>
    </row>
    <row r="20" spans="1:9" ht="19.5" thickBot="1" x14ac:dyDescent="0.3">
      <c r="A20" s="78">
        <v>29</v>
      </c>
      <c r="B20" s="169" t="s">
        <v>36</v>
      </c>
      <c r="C20" s="172" t="s">
        <v>246</v>
      </c>
      <c r="D20" s="77">
        <v>16</v>
      </c>
      <c r="E20" s="77">
        <v>44</v>
      </c>
      <c r="F20" s="159">
        <v>1</v>
      </c>
      <c r="G20" s="171">
        <f t="shared" si="0"/>
        <v>44</v>
      </c>
      <c r="H20" s="170">
        <v>13</v>
      </c>
      <c r="I20" s="192">
        <v>20</v>
      </c>
    </row>
    <row r="21" spans="1:9" ht="19.5" thickBot="1" x14ac:dyDescent="0.3">
      <c r="A21" s="77">
        <v>5</v>
      </c>
      <c r="B21" s="173" t="s">
        <v>136</v>
      </c>
      <c r="C21" s="172" t="s">
        <v>412</v>
      </c>
      <c r="D21" s="77">
        <v>6</v>
      </c>
      <c r="E21" s="77">
        <v>18</v>
      </c>
      <c r="F21" s="159">
        <v>1.1000000000000001</v>
      </c>
      <c r="G21" s="171">
        <f t="shared" si="0"/>
        <v>19.8</v>
      </c>
      <c r="H21" s="77">
        <v>14</v>
      </c>
      <c r="I21" s="191">
        <v>19</v>
      </c>
    </row>
    <row r="22" spans="1:9" ht="19.5" thickBot="1" x14ac:dyDescent="0.3">
      <c r="A22" s="78">
        <v>2</v>
      </c>
      <c r="B22" s="169" t="s">
        <v>134</v>
      </c>
      <c r="C22" s="372"/>
      <c r="D22" s="77"/>
      <c r="E22" s="77"/>
      <c r="F22" s="159"/>
      <c r="G22" s="171">
        <f t="shared" si="0"/>
        <v>0</v>
      </c>
      <c r="H22" s="77">
        <v>15</v>
      </c>
      <c r="I22" s="192"/>
    </row>
    <row r="23" spans="1:9" ht="19.5" thickBot="1" x14ac:dyDescent="0.3">
      <c r="A23" s="77">
        <v>3</v>
      </c>
      <c r="B23" s="173" t="s">
        <v>13</v>
      </c>
      <c r="C23" s="360"/>
      <c r="D23" s="77"/>
      <c r="E23" s="77"/>
      <c r="F23" s="159"/>
      <c r="G23" s="171">
        <f t="shared" si="0"/>
        <v>0</v>
      </c>
      <c r="H23" s="77">
        <v>15</v>
      </c>
      <c r="I23" s="191"/>
    </row>
    <row r="24" spans="1:9" ht="19.5" thickBot="1" x14ac:dyDescent="0.3">
      <c r="A24" s="78">
        <v>9</v>
      </c>
      <c r="B24" s="169" t="s">
        <v>140</v>
      </c>
      <c r="C24" s="360"/>
      <c r="D24" s="77"/>
      <c r="E24" s="77"/>
      <c r="F24" s="159"/>
      <c r="G24" s="171">
        <f t="shared" si="0"/>
        <v>0</v>
      </c>
      <c r="H24" s="77">
        <v>15</v>
      </c>
      <c r="I24" s="192"/>
    </row>
    <row r="25" spans="1:9" ht="19.5" thickBot="1" x14ac:dyDescent="0.3">
      <c r="A25" s="77">
        <v>11</v>
      </c>
      <c r="B25" s="173" t="s">
        <v>142</v>
      </c>
      <c r="C25" s="360"/>
      <c r="D25" s="77"/>
      <c r="E25" s="77"/>
      <c r="F25" s="159"/>
      <c r="G25" s="171">
        <f t="shared" si="0"/>
        <v>0</v>
      </c>
      <c r="H25" s="77">
        <v>15</v>
      </c>
      <c r="I25" s="191"/>
    </row>
    <row r="26" spans="1:9" ht="19.5" thickBot="1" x14ac:dyDescent="0.3">
      <c r="A26" s="78">
        <v>14</v>
      </c>
      <c r="B26" s="169" t="s">
        <v>145</v>
      </c>
      <c r="C26" s="360"/>
      <c r="D26" s="77"/>
      <c r="E26" s="77"/>
      <c r="F26" s="159"/>
      <c r="G26" s="171">
        <f t="shared" si="0"/>
        <v>0</v>
      </c>
      <c r="H26" s="77">
        <v>15</v>
      </c>
      <c r="I26" s="192"/>
    </row>
    <row r="27" spans="1:9" ht="19.5" thickBot="1" x14ac:dyDescent="0.3">
      <c r="A27" s="77">
        <v>15</v>
      </c>
      <c r="B27" s="173" t="s">
        <v>146</v>
      </c>
      <c r="C27" s="360"/>
      <c r="D27" s="77"/>
      <c r="E27" s="77"/>
      <c r="F27" s="159"/>
      <c r="G27" s="171">
        <f t="shared" si="0"/>
        <v>0</v>
      </c>
      <c r="H27" s="77">
        <v>15</v>
      </c>
      <c r="I27" s="191"/>
    </row>
    <row r="28" spans="1:9" ht="19.5" thickBot="1" x14ac:dyDescent="0.3">
      <c r="A28" s="78">
        <v>16</v>
      </c>
      <c r="B28" s="169" t="s">
        <v>26</v>
      </c>
      <c r="C28" s="360"/>
      <c r="D28" s="77"/>
      <c r="E28" s="77"/>
      <c r="F28" s="159"/>
      <c r="G28" s="171">
        <f t="shared" si="0"/>
        <v>0</v>
      </c>
      <c r="H28" s="77">
        <v>15</v>
      </c>
      <c r="I28" s="192"/>
    </row>
    <row r="29" spans="1:9" ht="19.5" thickBot="1" x14ac:dyDescent="0.3">
      <c r="A29" s="77">
        <v>17</v>
      </c>
      <c r="B29" s="173" t="s">
        <v>40</v>
      </c>
      <c r="C29" s="360"/>
      <c r="D29" s="77"/>
      <c r="E29" s="77"/>
      <c r="F29" s="159"/>
      <c r="G29" s="171">
        <f t="shared" si="0"/>
        <v>0</v>
      </c>
      <c r="H29" s="77">
        <v>15</v>
      </c>
      <c r="I29" s="191"/>
    </row>
    <row r="30" spans="1:9" ht="19.5" thickBot="1" x14ac:dyDescent="0.3">
      <c r="A30" s="78">
        <v>20</v>
      </c>
      <c r="B30" s="169" t="s">
        <v>29</v>
      </c>
      <c r="C30" s="360"/>
      <c r="D30" s="77"/>
      <c r="E30" s="77"/>
      <c r="F30" s="159"/>
      <c r="G30" s="171">
        <f t="shared" si="0"/>
        <v>0</v>
      </c>
      <c r="H30" s="77">
        <v>15</v>
      </c>
      <c r="I30" s="192"/>
    </row>
    <row r="31" spans="1:9" ht="19.5" thickBot="1" x14ac:dyDescent="0.3">
      <c r="A31" s="77">
        <v>22</v>
      </c>
      <c r="B31" s="173" t="s">
        <v>38</v>
      </c>
      <c r="C31" s="360"/>
      <c r="D31" s="77"/>
      <c r="E31" s="77"/>
      <c r="F31" s="159"/>
      <c r="G31" s="171">
        <f t="shared" si="0"/>
        <v>0</v>
      </c>
      <c r="H31" s="77">
        <v>15</v>
      </c>
      <c r="I31" s="191"/>
    </row>
    <row r="32" spans="1:9" ht="19.5" thickBot="1" x14ac:dyDescent="0.3">
      <c r="A32" s="78">
        <v>23</v>
      </c>
      <c r="B32" s="169" t="s">
        <v>31</v>
      </c>
      <c r="C32" s="360"/>
      <c r="D32" s="77"/>
      <c r="E32" s="77"/>
      <c r="F32" s="159"/>
      <c r="G32" s="171">
        <f t="shared" si="0"/>
        <v>0</v>
      </c>
      <c r="H32" s="77">
        <v>15</v>
      </c>
      <c r="I32" s="192"/>
    </row>
    <row r="33" spans="1:9" ht="19.5" thickBot="1" x14ac:dyDescent="0.3">
      <c r="A33" s="77">
        <v>24</v>
      </c>
      <c r="B33" s="173" t="s">
        <v>39</v>
      </c>
      <c r="C33" s="360"/>
      <c r="D33" s="77"/>
      <c r="E33" s="77"/>
      <c r="F33" s="159"/>
      <c r="G33" s="171">
        <f t="shared" si="0"/>
        <v>0</v>
      </c>
      <c r="H33" s="77">
        <v>15</v>
      </c>
      <c r="I33" s="191"/>
    </row>
    <row r="34" spans="1:9" ht="19.5" thickBot="1" x14ac:dyDescent="0.3">
      <c r="A34" s="78">
        <v>25</v>
      </c>
      <c r="B34" s="169" t="s">
        <v>32</v>
      </c>
      <c r="C34" s="360"/>
      <c r="D34" s="77"/>
      <c r="E34" s="77"/>
      <c r="F34" s="159"/>
      <c r="G34" s="171">
        <f t="shared" si="0"/>
        <v>0</v>
      </c>
      <c r="H34" s="77">
        <v>15</v>
      </c>
      <c r="I34" s="192"/>
    </row>
    <row r="35" spans="1:9" ht="19.5" thickBot="1" x14ac:dyDescent="0.3">
      <c r="A35" s="77">
        <v>26</v>
      </c>
      <c r="B35" s="173" t="s">
        <v>33</v>
      </c>
      <c r="C35" s="360"/>
      <c r="D35" s="77"/>
      <c r="E35" s="77"/>
      <c r="F35" s="159"/>
      <c r="G35" s="171">
        <f t="shared" si="0"/>
        <v>0</v>
      </c>
      <c r="H35" s="77">
        <v>15</v>
      </c>
      <c r="I35" s="191"/>
    </row>
    <row r="36" spans="1:9" ht="19.5" thickBot="1" x14ac:dyDescent="0.3">
      <c r="A36" s="78">
        <v>27</v>
      </c>
      <c r="B36" s="169" t="s">
        <v>34</v>
      </c>
      <c r="C36" s="360"/>
      <c r="D36" s="77"/>
      <c r="E36" s="77"/>
      <c r="F36" s="159"/>
      <c r="G36" s="171">
        <f t="shared" si="0"/>
        <v>0</v>
      </c>
      <c r="H36" s="77">
        <v>15</v>
      </c>
      <c r="I36" s="192"/>
    </row>
    <row r="37" spans="1:9" ht="19.5" thickBot="1" x14ac:dyDescent="0.3">
      <c r="A37" s="77">
        <v>28</v>
      </c>
      <c r="B37" s="173" t="s">
        <v>35</v>
      </c>
      <c r="C37" s="360"/>
      <c r="D37" s="77"/>
      <c r="E37" s="77"/>
      <c r="F37" s="159"/>
      <c r="G37" s="171">
        <f t="shared" si="0"/>
        <v>0</v>
      </c>
      <c r="H37" s="77">
        <v>15</v>
      </c>
      <c r="I37" s="191"/>
    </row>
    <row r="38" spans="1:9" ht="19.5" thickBot="1" x14ac:dyDescent="0.3">
      <c r="A38" s="78">
        <v>30</v>
      </c>
      <c r="B38" s="169" t="s">
        <v>204</v>
      </c>
      <c r="C38" s="360"/>
      <c r="D38" s="77"/>
      <c r="E38" s="77"/>
      <c r="F38" s="159"/>
      <c r="G38" s="171">
        <f t="shared" si="0"/>
        <v>0</v>
      </c>
      <c r="H38" s="77">
        <v>15</v>
      </c>
      <c r="I38" s="192"/>
    </row>
    <row r="39" spans="1:9" ht="19.5" thickBot="1" x14ac:dyDescent="0.3">
      <c r="A39" s="77">
        <v>31</v>
      </c>
      <c r="B39" s="173" t="s">
        <v>91</v>
      </c>
      <c r="C39" s="360"/>
      <c r="D39" s="77"/>
      <c r="E39" s="77"/>
      <c r="F39" s="159"/>
      <c r="G39" s="171">
        <f t="shared" si="0"/>
        <v>0</v>
      </c>
      <c r="H39" s="77">
        <v>15</v>
      </c>
      <c r="I39" s="191"/>
    </row>
  </sheetData>
  <sortState ref="A8:I39">
    <sortCondition descending="1" ref="G8:G39"/>
  </sortState>
  <mergeCells count="6">
    <mergeCell ref="D6:I6"/>
    <mergeCell ref="A4:I4"/>
    <mergeCell ref="A6:C6"/>
    <mergeCell ref="A3:I3"/>
    <mergeCell ref="A1:I1"/>
    <mergeCell ref="A5:I5"/>
  </mergeCells>
  <pageMargins left="0.7" right="0.7" top="0.7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zoomScale="80" zoomScaleNormal="80" workbookViewId="0">
      <selection activeCell="D24" sqref="D24"/>
    </sheetView>
  </sheetViews>
  <sheetFormatPr defaultRowHeight="15" x14ac:dyDescent="0.25"/>
  <cols>
    <col min="1" max="1" width="5.42578125" customWidth="1"/>
    <col min="2" max="2" width="25.42578125" customWidth="1"/>
    <col min="3" max="3" width="22" customWidth="1"/>
    <col min="4" max="4" width="11.42578125" customWidth="1"/>
    <col min="5" max="5" width="12" customWidth="1"/>
    <col min="8" max="8" width="11" style="143" bestFit="1" customWidth="1"/>
    <col min="9" max="9" width="18.85546875" customWidth="1"/>
    <col min="11" max="11" width="6.7109375" customWidth="1"/>
    <col min="12" max="12" width="23.5703125" customWidth="1"/>
    <col min="15" max="15" width="27.42578125" customWidth="1"/>
  </cols>
  <sheetData>
    <row r="1" spans="1:15" ht="18.75" x14ac:dyDescent="0.25">
      <c r="A1" s="640" t="s">
        <v>158</v>
      </c>
      <c r="B1" s="641"/>
      <c r="C1" s="641"/>
      <c r="D1" s="641"/>
      <c r="E1" s="641"/>
      <c r="F1" s="641"/>
      <c r="G1" s="641"/>
      <c r="H1" s="642"/>
      <c r="I1" s="407"/>
      <c r="K1" s="669"/>
      <c r="L1" s="669"/>
      <c r="M1" s="669"/>
      <c r="N1" s="669"/>
      <c r="O1" s="669"/>
    </row>
    <row r="2" spans="1:15" ht="18.75" x14ac:dyDescent="0.25">
      <c r="A2" s="643" t="s">
        <v>157</v>
      </c>
      <c r="B2" s="644"/>
      <c r="C2" s="644"/>
      <c r="D2" s="644"/>
      <c r="E2" s="644"/>
      <c r="F2" s="644"/>
      <c r="G2" s="644"/>
      <c r="H2" s="645"/>
      <c r="I2" s="407"/>
      <c r="K2" s="669"/>
      <c r="L2" s="669"/>
      <c r="M2" s="669"/>
      <c r="N2" s="669"/>
      <c r="O2" s="669"/>
    </row>
    <row r="3" spans="1:15" ht="18.75" x14ac:dyDescent="0.25">
      <c r="A3" s="643" t="s">
        <v>422</v>
      </c>
      <c r="B3" s="644"/>
      <c r="C3" s="644"/>
      <c r="D3" s="644"/>
      <c r="E3" s="644"/>
      <c r="F3" s="644"/>
      <c r="G3" s="644"/>
      <c r="H3" s="645"/>
      <c r="I3" s="407"/>
      <c r="K3" s="669"/>
      <c r="L3" s="669"/>
      <c r="M3" s="669"/>
      <c r="N3" s="669"/>
      <c r="O3" s="669"/>
    </row>
    <row r="4" spans="1:15" ht="19.5" thickBot="1" x14ac:dyDescent="0.3">
      <c r="A4" s="646" t="s">
        <v>421</v>
      </c>
      <c r="B4" s="647"/>
      <c r="C4" s="647"/>
      <c r="D4" s="647"/>
      <c r="E4" s="647"/>
      <c r="F4" s="647"/>
      <c r="G4" s="647"/>
      <c r="H4" s="648"/>
      <c r="I4" s="407"/>
      <c r="K4" s="669"/>
      <c r="L4" s="669"/>
      <c r="M4" s="669"/>
      <c r="N4" s="669"/>
      <c r="O4" s="669"/>
    </row>
    <row r="5" spans="1:15" ht="19.5" customHeight="1" thickBot="1" x14ac:dyDescent="0.3">
      <c r="A5" s="649" t="s">
        <v>253</v>
      </c>
      <c r="B5" s="650"/>
      <c r="C5" s="650"/>
      <c r="D5" s="650"/>
      <c r="E5" s="650"/>
      <c r="F5" s="650"/>
      <c r="G5" s="650"/>
      <c r="H5" s="651"/>
      <c r="I5" s="408"/>
      <c r="K5" s="669"/>
      <c r="L5" s="669"/>
      <c r="M5" s="669"/>
      <c r="N5" s="669"/>
      <c r="O5" s="669"/>
    </row>
    <row r="6" spans="1:15" ht="19.5" thickBot="1" x14ac:dyDescent="0.3">
      <c r="A6" s="636">
        <v>44502</v>
      </c>
      <c r="B6" s="637"/>
      <c r="C6" s="637"/>
      <c r="D6" s="637"/>
      <c r="E6" s="638"/>
      <c r="F6" s="639" t="s">
        <v>101</v>
      </c>
      <c r="G6" s="637"/>
      <c r="H6" s="638"/>
      <c r="I6" s="407"/>
      <c r="K6" s="669"/>
      <c r="L6" s="669"/>
      <c r="M6" s="669"/>
      <c r="N6" s="669"/>
      <c r="O6" s="669"/>
    </row>
    <row r="7" spans="1:15" ht="48" customHeight="1" thickBot="1" x14ac:dyDescent="0.3">
      <c r="A7" s="401" t="s">
        <v>0</v>
      </c>
      <c r="B7" s="20" t="s">
        <v>1</v>
      </c>
      <c r="C7" s="391" t="s">
        <v>201</v>
      </c>
      <c r="D7" s="122" t="s">
        <v>203</v>
      </c>
      <c r="E7" s="399" t="s">
        <v>92</v>
      </c>
      <c r="F7" s="26" t="s">
        <v>196</v>
      </c>
      <c r="G7" s="112" t="s">
        <v>197</v>
      </c>
      <c r="H7" s="38" t="s">
        <v>93</v>
      </c>
      <c r="I7" s="403"/>
      <c r="K7" s="669"/>
      <c r="L7" s="669"/>
      <c r="M7" s="669"/>
      <c r="N7" s="669"/>
      <c r="O7" s="669"/>
    </row>
    <row r="8" spans="1:15" ht="19.5" thickBot="1" x14ac:dyDescent="0.3">
      <c r="A8" s="124">
        <v>39</v>
      </c>
      <c r="B8" s="297" t="s">
        <v>60</v>
      </c>
      <c r="C8" s="383" t="s">
        <v>242</v>
      </c>
      <c r="D8" s="145">
        <v>60</v>
      </c>
      <c r="E8" s="146">
        <v>75</v>
      </c>
      <c r="F8" s="147">
        <v>1.05</v>
      </c>
      <c r="G8" s="147">
        <f t="shared" ref="G8:G28" si="0">SUM(E8*F8)</f>
        <v>78.75</v>
      </c>
      <c r="H8" s="350">
        <v>1</v>
      </c>
      <c r="I8" s="694"/>
      <c r="K8" s="670"/>
      <c r="L8" s="670"/>
      <c r="M8" s="670"/>
      <c r="N8" s="670"/>
      <c r="O8" s="670"/>
    </row>
    <row r="9" spans="1:15" ht="19.5" thickBot="1" x14ac:dyDescent="0.35">
      <c r="A9" s="130">
        <v>67</v>
      </c>
      <c r="B9" s="384" t="s">
        <v>73</v>
      </c>
      <c r="C9" s="385" t="s">
        <v>409</v>
      </c>
      <c r="D9" s="386">
        <v>45</v>
      </c>
      <c r="E9" s="387">
        <v>60</v>
      </c>
      <c r="F9" s="388">
        <v>1.1000000000000001</v>
      </c>
      <c r="G9" s="219">
        <f t="shared" si="0"/>
        <v>66</v>
      </c>
      <c r="H9" s="301">
        <v>2</v>
      </c>
      <c r="I9" s="694"/>
      <c r="K9" s="644"/>
      <c r="L9" s="644"/>
      <c r="M9" s="644"/>
      <c r="N9" s="644"/>
      <c r="O9" s="644"/>
    </row>
    <row r="10" spans="1:15" s="141" customFormat="1" ht="19.5" thickBot="1" x14ac:dyDescent="0.35">
      <c r="A10" s="124">
        <v>19</v>
      </c>
      <c r="B10" s="299" t="s">
        <v>51</v>
      </c>
      <c r="C10" s="155" t="s">
        <v>420</v>
      </c>
      <c r="D10" s="414">
        <v>35</v>
      </c>
      <c r="E10" s="157">
        <v>50</v>
      </c>
      <c r="F10" s="158">
        <v>1.05</v>
      </c>
      <c r="G10" s="158">
        <f t="shared" si="0"/>
        <v>52.5</v>
      </c>
      <c r="H10" s="300">
        <v>3</v>
      </c>
      <c r="I10" s="694"/>
      <c r="K10" s="669"/>
      <c r="L10" s="669"/>
      <c r="M10" s="669"/>
      <c r="N10" s="693"/>
      <c r="O10" s="693"/>
    </row>
    <row r="11" spans="1:15" s="141" customFormat="1" ht="19.5" thickBot="1" x14ac:dyDescent="0.35">
      <c r="A11" s="130">
        <v>33</v>
      </c>
      <c r="B11" s="131" t="s">
        <v>58</v>
      </c>
      <c r="C11" s="132" t="s">
        <v>418</v>
      </c>
      <c r="D11" s="26">
        <v>34</v>
      </c>
      <c r="E11" s="134">
        <v>49</v>
      </c>
      <c r="F11" s="135">
        <v>1.05</v>
      </c>
      <c r="G11" s="129">
        <f t="shared" si="0"/>
        <v>51.45</v>
      </c>
      <c r="H11" s="144">
        <v>4</v>
      </c>
      <c r="I11" s="694"/>
      <c r="K11" s="669"/>
      <c r="L11" s="669"/>
      <c r="M11" s="669"/>
      <c r="N11" s="693"/>
      <c r="O11" s="693"/>
    </row>
    <row r="12" spans="1:15" s="141" customFormat="1" ht="19.5" thickBot="1" x14ac:dyDescent="0.35">
      <c r="A12" s="124">
        <v>11</v>
      </c>
      <c r="B12" s="125" t="s">
        <v>47</v>
      </c>
      <c r="C12" s="126" t="s">
        <v>404</v>
      </c>
      <c r="D12" s="127">
        <v>32</v>
      </c>
      <c r="E12" s="128">
        <v>47</v>
      </c>
      <c r="F12" s="129">
        <v>1.05</v>
      </c>
      <c r="G12" s="129">
        <f t="shared" si="0"/>
        <v>49.35</v>
      </c>
      <c r="H12" s="148">
        <v>5</v>
      </c>
      <c r="I12" s="694"/>
      <c r="K12" s="396"/>
      <c r="L12" s="116"/>
      <c r="M12" s="119"/>
      <c r="N12" s="209"/>
      <c r="O12" s="396"/>
    </row>
    <row r="13" spans="1:15" s="141" customFormat="1" ht="19.5" thickBot="1" x14ac:dyDescent="0.3">
      <c r="A13" s="130">
        <v>49</v>
      </c>
      <c r="B13" s="131" t="s">
        <v>65</v>
      </c>
      <c r="C13" s="377" t="s">
        <v>408</v>
      </c>
      <c r="D13" s="133">
        <v>32</v>
      </c>
      <c r="E13" s="134">
        <v>47</v>
      </c>
      <c r="F13" s="135">
        <v>1.05</v>
      </c>
      <c r="G13" s="129">
        <f t="shared" si="0"/>
        <v>49.35</v>
      </c>
      <c r="H13" s="144">
        <v>5</v>
      </c>
      <c r="I13" s="694"/>
      <c r="K13" s="396"/>
      <c r="L13" s="116"/>
      <c r="M13" s="119"/>
      <c r="N13" s="396"/>
      <c r="O13" s="396"/>
    </row>
    <row r="14" spans="1:15" s="141" customFormat="1" ht="19.5" thickBot="1" x14ac:dyDescent="0.35">
      <c r="A14" s="124">
        <v>51</v>
      </c>
      <c r="B14" s="125" t="s">
        <v>66</v>
      </c>
      <c r="C14" s="126" t="s">
        <v>243</v>
      </c>
      <c r="D14" s="127">
        <v>33</v>
      </c>
      <c r="E14" s="128">
        <v>48</v>
      </c>
      <c r="F14" s="129">
        <v>1</v>
      </c>
      <c r="G14" s="129">
        <f t="shared" si="0"/>
        <v>48</v>
      </c>
      <c r="H14" s="144">
        <v>7</v>
      </c>
      <c r="I14" s="694"/>
      <c r="K14" s="396"/>
      <c r="L14" s="116"/>
      <c r="M14" s="119"/>
      <c r="N14" s="209"/>
      <c r="O14" s="396"/>
    </row>
    <row r="15" spans="1:15" s="141" customFormat="1" ht="19.5" thickBot="1" x14ac:dyDescent="0.35">
      <c r="A15" s="130">
        <v>7</v>
      </c>
      <c r="B15" s="131" t="s">
        <v>45</v>
      </c>
      <c r="C15" s="132" t="s">
        <v>411</v>
      </c>
      <c r="D15" s="133">
        <v>32</v>
      </c>
      <c r="E15" s="134">
        <v>47</v>
      </c>
      <c r="F15" s="135">
        <v>1</v>
      </c>
      <c r="G15" s="129">
        <f t="shared" si="0"/>
        <v>47</v>
      </c>
      <c r="H15" s="148">
        <v>8</v>
      </c>
      <c r="I15" s="694"/>
      <c r="K15" s="396"/>
      <c r="L15" s="116"/>
      <c r="M15" s="119"/>
      <c r="N15" s="396"/>
      <c r="O15" s="396"/>
    </row>
    <row r="16" spans="1:15" ht="19.5" thickBot="1" x14ac:dyDescent="0.35">
      <c r="A16" s="124">
        <v>37</v>
      </c>
      <c r="B16" s="125" t="s">
        <v>90</v>
      </c>
      <c r="C16" s="126" t="s">
        <v>398</v>
      </c>
      <c r="D16" s="127">
        <v>30</v>
      </c>
      <c r="E16" s="128">
        <v>45</v>
      </c>
      <c r="F16" s="129">
        <v>1</v>
      </c>
      <c r="G16" s="129">
        <f t="shared" si="0"/>
        <v>45</v>
      </c>
      <c r="H16" s="144">
        <v>9</v>
      </c>
      <c r="I16" s="694"/>
      <c r="K16" s="396"/>
      <c r="L16" s="116"/>
      <c r="M16" s="119"/>
      <c r="N16" s="396"/>
      <c r="O16" s="396"/>
    </row>
    <row r="17" spans="1:15" ht="19.5" thickBot="1" x14ac:dyDescent="0.3">
      <c r="A17" s="130">
        <v>25</v>
      </c>
      <c r="B17" s="131" t="s">
        <v>54</v>
      </c>
      <c r="C17" s="377" t="s">
        <v>414</v>
      </c>
      <c r="D17" s="133">
        <v>24</v>
      </c>
      <c r="E17" s="134">
        <v>39</v>
      </c>
      <c r="F17" s="135">
        <v>1.1000000000000001</v>
      </c>
      <c r="G17" s="129">
        <f t="shared" si="0"/>
        <v>42.900000000000006</v>
      </c>
      <c r="H17" s="144">
        <v>10</v>
      </c>
      <c r="I17" s="694"/>
      <c r="K17" s="396"/>
      <c r="L17" s="116"/>
      <c r="M17" s="119"/>
      <c r="N17" s="396"/>
      <c r="O17" s="396"/>
    </row>
    <row r="18" spans="1:15" s="141" customFormat="1" ht="19.5" thickBot="1" x14ac:dyDescent="0.35">
      <c r="A18" s="124">
        <v>45</v>
      </c>
      <c r="B18" s="125" t="s">
        <v>63</v>
      </c>
      <c r="C18" s="126" t="s">
        <v>403</v>
      </c>
      <c r="D18" s="127">
        <v>25</v>
      </c>
      <c r="E18" s="128">
        <v>40</v>
      </c>
      <c r="F18" s="129">
        <v>1.05</v>
      </c>
      <c r="G18" s="129">
        <f t="shared" si="0"/>
        <v>42</v>
      </c>
      <c r="H18" s="148">
        <v>11</v>
      </c>
      <c r="I18" s="694"/>
      <c r="K18" s="396"/>
      <c r="L18" s="116"/>
      <c r="M18" s="119"/>
      <c r="N18" s="209"/>
      <c r="O18" s="396"/>
    </row>
    <row r="19" spans="1:15" s="141" customFormat="1" ht="19.5" thickBot="1" x14ac:dyDescent="0.35">
      <c r="A19" s="130">
        <v>99</v>
      </c>
      <c r="B19" s="131" t="s">
        <v>374</v>
      </c>
      <c r="C19" s="379" t="s">
        <v>417</v>
      </c>
      <c r="D19" s="380">
        <v>23</v>
      </c>
      <c r="E19" s="381">
        <v>39</v>
      </c>
      <c r="F19" s="382">
        <v>1.05</v>
      </c>
      <c r="G19" s="129">
        <f t="shared" si="0"/>
        <v>40.950000000000003</v>
      </c>
      <c r="H19" s="144">
        <v>12</v>
      </c>
      <c r="I19" s="694"/>
      <c r="K19" s="396"/>
      <c r="L19" s="116"/>
      <c r="M19" s="119"/>
      <c r="N19" s="396"/>
      <c r="O19" s="396"/>
    </row>
    <row r="20" spans="1:15" s="141" customFormat="1" ht="19.5" thickBot="1" x14ac:dyDescent="0.35">
      <c r="A20" s="124">
        <v>55</v>
      </c>
      <c r="B20" s="125" t="s">
        <v>67</v>
      </c>
      <c r="C20" s="126" t="s">
        <v>410</v>
      </c>
      <c r="D20" s="127">
        <v>18</v>
      </c>
      <c r="E20" s="128">
        <v>33</v>
      </c>
      <c r="F20" s="129">
        <v>1.05</v>
      </c>
      <c r="G20" s="129">
        <f t="shared" si="0"/>
        <v>34.65</v>
      </c>
      <c r="H20" s="144">
        <v>13</v>
      </c>
      <c r="I20" s="694"/>
      <c r="K20" s="396"/>
      <c r="L20" s="116"/>
      <c r="M20" s="119"/>
      <c r="N20" s="209"/>
      <c r="O20" s="396"/>
    </row>
    <row r="21" spans="1:15" s="141" customFormat="1" ht="19.5" thickBot="1" x14ac:dyDescent="0.35">
      <c r="A21" s="130">
        <v>3</v>
      </c>
      <c r="B21" s="131" t="s">
        <v>43</v>
      </c>
      <c r="C21" s="132" t="s">
        <v>407</v>
      </c>
      <c r="D21" s="133">
        <v>19</v>
      </c>
      <c r="E21" s="134">
        <v>34</v>
      </c>
      <c r="F21" s="135">
        <v>1</v>
      </c>
      <c r="G21" s="129">
        <f t="shared" si="0"/>
        <v>34</v>
      </c>
      <c r="H21" s="148">
        <v>14</v>
      </c>
      <c r="I21" s="694"/>
      <c r="K21" s="396"/>
      <c r="L21" s="116"/>
      <c r="M21" s="119"/>
      <c r="N21" s="396"/>
      <c r="O21" s="396"/>
    </row>
    <row r="22" spans="1:15" ht="19.5" thickBot="1" x14ac:dyDescent="0.35">
      <c r="A22" s="124">
        <v>65</v>
      </c>
      <c r="B22" s="125" t="s">
        <v>72</v>
      </c>
      <c r="C22" s="302" t="s">
        <v>405</v>
      </c>
      <c r="D22" s="127">
        <v>15</v>
      </c>
      <c r="E22" s="128">
        <v>30</v>
      </c>
      <c r="F22" s="129">
        <v>1.1000000000000001</v>
      </c>
      <c r="G22" s="129">
        <f t="shared" si="0"/>
        <v>33</v>
      </c>
      <c r="H22" s="144">
        <v>15</v>
      </c>
      <c r="I22" s="694"/>
      <c r="K22" s="396"/>
      <c r="L22" s="116"/>
      <c r="M22" s="119"/>
      <c r="N22" s="209"/>
      <c r="O22" s="396"/>
    </row>
    <row r="23" spans="1:15" ht="19.5" thickBot="1" x14ac:dyDescent="0.35">
      <c r="A23" s="130">
        <v>47</v>
      </c>
      <c r="B23" s="131" t="s">
        <v>64</v>
      </c>
      <c r="C23" s="132" t="s">
        <v>406</v>
      </c>
      <c r="D23" s="133">
        <v>15</v>
      </c>
      <c r="E23" s="134">
        <v>30</v>
      </c>
      <c r="F23" s="135">
        <v>1.05</v>
      </c>
      <c r="G23" s="129">
        <f t="shared" si="0"/>
        <v>31.5</v>
      </c>
      <c r="H23" s="144">
        <v>16</v>
      </c>
      <c r="I23" s="694"/>
      <c r="K23" s="396"/>
      <c r="L23" s="116"/>
      <c r="M23" s="119"/>
      <c r="N23" s="396"/>
      <c r="O23" s="396"/>
    </row>
    <row r="24" spans="1:15" ht="19.5" thickBot="1" x14ac:dyDescent="0.35">
      <c r="A24" s="124">
        <v>53</v>
      </c>
      <c r="B24" s="125" t="s">
        <v>95</v>
      </c>
      <c r="C24" s="289" t="s">
        <v>415</v>
      </c>
      <c r="D24" s="127">
        <v>15</v>
      </c>
      <c r="E24" s="128">
        <v>30</v>
      </c>
      <c r="F24" s="129">
        <v>1</v>
      </c>
      <c r="G24" s="129">
        <f t="shared" si="0"/>
        <v>30</v>
      </c>
      <c r="H24" s="148">
        <v>17</v>
      </c>
      <c r="I24" s="694"/>
      <c r="K24" s="396"/>
      <c r="L24" s="116"/>
      <c r="M24" s="119"/>
      <c r="N24" s="396"/>
      <c r="O24" s="396"/>
    </row>
    <row r="25" spans="1:15" ht="19.5" thickBot="1" x14ac:dyDescent="0.35">
      <c r="A25" s="130">
        <v>31</v>
      </c>
      <c r="B25" s="131" t="s">
        <v>57</v>
      </c>
      <c r="C25" s="378" t="s">
        <v>419</v>
      </c>
      <c r="D25" s="133">
        <v>14</v>
      </c>
      <c r="E25" s="134">
        <v>29</v>
      </c>
      <c r="F25" s="135">
        <v>1</v>
      </c>
      <c r="G25" s="129">
        <f t="shared" si="0"/>
        <v>29</v>
      </c>
      <c r="H25" s="144">
        <v>18</v>
      </c>
      <c r="I25" s="694"/>
      <c r="K25" s="396"/>
      <c r="L25" s="116"/>
      <c r="M25" s="119"/>
      <c r="N25" s="396"/>
      <c r="O25" s="396"/>
    </row>
    <row r="26" spans="1:15" s="141" customFormat="1" ht="19.5" thickBot="1" x14ac:dyDescent="0.35">
      <c r="A26" s="124">
        <v>1</v>
      </c>
      <c r="B26" s="125" t="s">
        <v>42</v>
      </c>
      <c r="C26" s="126" t="s">
        <v>393</v>
      </c>
      <c r="D26" s="127">
        <v>10</v>
      </c>
      <c r="E26" s="128">
        <v>21</v>
      </c>
      <c r="F26" s="129">
        <v>1.2</v>
      </c>
      <c r="G26" s="129">
        <f t="shared" si="0"/>
        <v>25.2</v>
      </c>
      <c r="H26" s="144">
        <v>19</v>
      </c>
      <c r="I26" s="694"/>
      <c r="K26" s="396"/>
      <c r="L26" s="116"/>
      <c r="M26" s="119"/>
      <c r="N26" s="209"/>
      <c r="O26" s="396"/>
    </row>
    <row r="27" spans="1:15" s="141" customFormat="1" ht="19.5" thickBot="1" x14ac:dyDescent="0.35">
      <c r="A27" s="130">
        <v>21</v>
      </c>
      <c r="B27" s="131" t="s">
        <v>52</v>
      </c>
      <c r="C27" s="132" t="s">
        <v>416</v>
      </c>
      <c r="D27" s="133">
        <v>10</v>
      </c>
      <c r="E27" s="134">
        <v>21</v>
      </c>
      <c r="F27" s="405">
        <v>1.05</v>
      </c>
      <c r="G27" s="38">
        <f t="shared" si="0"/>
        <v>22.05</v>
      </c>
      <c r="H27" s="148">
        <v>20</v>
      </c>
      <c r="I27" s="694"/>
      <c r="K27" s="396"/>
      <c r="L27" s="116"/>
      <c r="M27" s="119"/>
      <c r="N27" s="396"/>
      <c r="O27" s="396"/>
    </row>
    <row r="28" spans="1:15" ht="19.5" thickBot="1" x14ac:dyDescent="0.3">
      <c r="A28" s="26">
        <v>18</v>
      </c>
      <c r="B28" s="131" t="s">
        <v>59</v>
      </c>
      <c r="C28" s="215" t="s">
        <v>425</v>
      </c>
      <c r="D28" s="26">
        <v>10</v>
      </c>
      <c r="E28" s="26">
        <v>21</v>
      </c>
      <c r="F28" s="38">
        <v>1.05</v>
      </c>
      <c r="G28" s="38">
        <f t="shared" si="0"/>
        <v>22.05</v>
      </c>
      <c r="H28" s="66">
        <v>20</v>
      </c>
      <c r="I28" s="694"/>
      <c r="K28" s="396"/>
      <c r="L28" s="116"/>
      <c r="M28" s="119"/>
      <c r="N28" s="209"/>
      <c r="O28" s="396"/>
    </row>
    <row r="29" spans="1:15" ht="18.75" x14ac:dyDescent="0.3">
      <c r="A29" s="396"/>
      <c r="B29" s="116"/>
      <c r="C29" s="303"/>
      <c r="D29" s="396"/>
      <c r="E29" s="396"/>
      <c r="F29" s="119"/>
      <c r="G29" s="119"/>
      <c r="H29" s="409"/>
      <c r="I29" s="694"/>
      <c r="K29" s="396"/>
      <c r="L29" s="116"/>
      <c r="M29" s="119"/>
      <c r="N29" s="396"/>
      <c r="O29" s="396"/>
    </row>
    <row r="30" spans="1:15" ht="18.75" x14ac:dyDescent="0.3">
      <c r="A30" s="396"/>
      <c r="B30" s="116"/>
      <c r="C30" s="303"/>
      <c r="D30" s="396"/>
      <c r="E30" s="396"/>
      <c r="F30" s="119"/>
      <c r="G30" s="119"/>
      <c r="H30" s="409"/>
      <c r="I30" s="694"/>
      <c r="K30" s="396"/>
      <c r="L30" s="116"/>
      <c r="M30" s="119"/>
      <c r="N30" s="396"/>
      <c r="O30" s="396"/>
    </row>
    <row r="31" spans="1:15" ht="18.75" x14ac:dyDescent="0.3">
      <c r="A31" s="396"/>
      <c r="B31" s="116"/>
      <c r="C31" s="303"/>
      <c r="D31" s="396"/>
      <c r="E31" s="396"/>
      <c r="F31" s="119"/>
      <c r="G31" s="119"/>
      <c r="H31" s="409"/>
      <c r="I31" s="694"/>
      <c r="K31" s="396"/>
      <c r="L31" s="116"/>
      <c r="M31" s="119"/>
      <c r="N31" s="396"/>
      <c r="O31" s="396"/>
    </row>
    <row r="32" spans="1:15" ht="18.75" x14ac:dyDescent="0.3">
      <c r="A32" s="396"/>
      <c r="B32" s="116"/>
      <c r="C32" s="303"/>
      <c r="D32" s="396"/>
      <c r="E32" s="396"/>
      <c r="F32" s="119"/>
      <c r="G32" s="119"/>
      <c r="H32" s="409"/>
      <c r="I32" s="694"/>
      <c r="K32" s="396"/>
      <c r="L32" s="116"/>
      <c r="M32" s="119"/>
      <c r="N32" s="396"/>
      <c r="O32" s="396"/>
    </row>
    <row r="33" spans="1:15" ht="18.75" x14ac:dyDescent="0.3">
      <c r="A33" s="396"/>
      <c r="B33" s="116"/>
      <c r="C33" s="303"/>
      <c r="D33" s="396"/>
      <c r="E33" s="396"/>
      <c r="F33" s="119"/>
      <c r="G33" s="119"/>
      <c r="H33" s="409"/>
      <c r="I33" s="694"/>
      <c r="K33" s="396"/>
      <c r="L33" s="116"/>
      <c r="M33" s="119"/>
      <c r="N33" s="396"/>
      <c r="O33" s="396"/>
    </row>
    <row r="34" spans="1:15" ht="18.75" x14ac:dyDescent="0.3">
      <c r="A34" s="396"/>
      <c r="B34" s="116"/>
      <c r="C34" s="303"/>
      <c r="D34" s="396"/>
      <c r="E34" s="396"/>
      <c r="F34" s="119"/>
      <c r="G34" s="119"/>
      <c r="H34" s="409"/>
      <c r="I34" s="694"/>
      <c r="K34" s="396"/>
      <c r="L34" s="116"/>
      <c r="M34" s="119"/>
      <c r="N34" s="396"/>
      <c r="O34" s="396"/>
    </row>
    <row r="35" spans="1:15" ht="18.75" x14ac:dyDescent="0.3">
      <c r="A35" s="396"/>
      <c r="B35" s="116"/>
      <c r="C35" s="303"/>
      <c r="D35" s="396"/>
      <c r="E35" s="396"/>
      <c r="F35" s="119"/>
      <c r="G35" s="119"/>
      <c r="H35" s="409"/>
      <c r="I35" s="694"/>
      <c r="K35" s="396"/>
      <c r="L35" s="116"/>
      <c r="M35" s="119"/>
      <c r="N35" s="209"/>
      <c r="O35" s="396"/>
    </row>
    <row r="36" spans="1:15" s="141" customFormat="1" ht="18.75" x14ac:dyDescent="0.3">
      <c r="A36" s="396"/>
      <c r="B36" s="116"/>
      <c r="C36" s="303"/>
      <c r="D36" s="396"/>
      <c r="E36" s="396"/>
      <c r="F36" s="119"/>
      <c r="G36" s="119"/>
      <c r="H36" s="409"/>
      <c r="I36" s="694"/>
      <c r="K36" s="396"/>
      <c r="L36" s="116"/>
      <c r="M36" s="119"/>
      <c r="N36" s="209"/>
      <c r="O36" s="396"/>
    </row>
    <row r="37" spans="1:15" s="141" customFormat="1" ht="18.75" x14ac:dyDescent="0.3">
      <c r="A37" s="396"/>
      <c r="B37" s="116"/>
      <c r="C37" s="303"/>
      <c r="D37" s="396"/>
      <c r="E37" s="396"/>
      <c r="F37" s="119"/>
      <c r="G37" s="119"/>
      <c r="H37" s="409"/>
      <c r="I37" s="694"/>
      <c r="K37" s="396"/>
      <c r="L37" s="116"/>
      <c r="M37" s="119"/>
      <c r="N37" s="396"/>
      <c r="O37" s="396"/>
    </row>
    <row r="38" spans="1:15" s="141" customFormat="1" ht="18.75" x14ac:dyDescent="0.3">
      <c r="A38" s="396"/>
      <c r="B38" s="116"/>
      <c r="C38" s="303"/>
      <c r="D38" s="396"/>
      <c r="E38" s="396"/>
      <c r="F38" s="119"/>
      <c r="G38" s="119"/>
      <c r="H38" s="409"/>
      <c r="I38" s="694"/>
      <c r="K38" s="396"/>
      <c r="L38" s="116"/>
      <c r="M38" s="119"/>
      <c r="N38" s="396"/>
      <c r="O38" s="396"/>
    </row>
    <row r="39" spans="1:15" s="141" customFormat="1" ht="18.75" x14ac:dyDescent="0.3">
      <c r="A39" s="396"/>
      <c r="B39" s="116"/>
      <c r="C39" s="303"/>
      <c r="D39" s="396"/>
      <c r="E39" s="396"/>
      <c r="F39" s="119"/>
      <c r="G39" s="119"/>
      <c r="H39" s="119"/>
      <c r="I39" s="694"/>
      <c r="K39" s="396"/>
      <c r="L39" s="116"/>
      <c r="M39" s="119"/>
      <c r="N39" s="209"/>
      <c r="O39" s="396"/>
    </row>
    <row r="40" spans="1:15" ht="18.75" x14ac:dyDescent="0.3">
      <c r="A40" s="396"/>
      <c r="B40" s="116"/>
      <c r="C40" s="303"/>
      <c r="D40" s="396"/>
      <c r="E40" s="396"/>
      <c r="F40" s="119"/>
      <c r="G40" s="119"/>
      <c r="H40" s="119"/>
      <c r="I40" s="694"/>
      <c r="K40" s="396"/>
      <c r="L40" s="116"/>
      <c r="M40" s="119"/>
      <c r="N40" s="396"/>
      <c r="O40" s="396"/>
    </row>
    <row r="41" spans="1:15" ht="18.75" x14ac:dyDescent="0.25">
      <c r="A41" s="396"/>
      <c r="B41" s="116"/>
      <c r="C41" s="408"/>
      <c r="D41" s="396"/>
      <c r="E41" s="396"/>
      <c r="F41" s="119"/>
      <c r="G41" s="119"/>
      <c r="H41" s="409"/>
      <c r="I41" s="694"/>
      <c r="K41" s="396"/>
      <c r="L41" s="116"/>
      <c r="M41" s="119"/>
      <c r="N41" s="396"/>
      <c r="O41" s="396"/>
    </row>
    <row r="42" spans="1:15" ht="18.75" x14ac:dyDescent="0.25">
      <c r="A42" s="396"/>
      <c r="B42" s="116"/>
      <c r="C42" s="408"/>
      <c r="D42" s="396"/>
      <c r="E42" s="396"/>
      <c r="F42" s="119"/>
      <c r="G42" s="119"/>
      <c r="H42" s="409"/>
      <c r="I42" s="694"/>
      <c r="K42" s="396"/>
      <c r="L42" s="116"/>
      <c r="M42" s="119"/>
      <c r="N42" s="209"/>
      <c r="O42" s="396"/>
    </row>
    <row r="43" spans="1:15" ht="18.75" x14ac:dyDescent="0.3">
      <c r="A43" s="396"/>
      <c r="B43" s="116"/>
      <c r="C43" s="303"/>
      <c r="D43" s="396"/>
      <c r="E43" s="396"/>
      <c r="F43" s="119"/>
      <c r="G43" s="119"/>
      <c r="H43" s="409"/>
      <c r="I43" s="694"/>
      <c r="K43" s="396"/>
      <c r="L43" s="116"/>
      <c r="M43" s="119"/>
      <c r="N43" s="396"/>
      <c r="O43" s="396"/>
    </row>
    <row r="44" spans="1:15" s="141" customFormat="1" ht="18.75" x14ac:dyDescent="0.3">
      <c r="A44" s="396"/>
      <c r="B44" s="116"/>
      <c r="C44" s="303"/>
      <c r="D44" s="396"/>
      <c r="E44" s="396"/>
      <c r="F44" s="119"/>
      <c r="G44" s="119"/>
      <c r="H44" s="119"/>
      <c r="I44" s="694"/>
      <c r="K44" s="396"/>
      <c r="L44" s="116"/>
      <c r="M44" s="119"/>
      <c r="N44" s="209"/>
      <c r="O44" s="396"/>
    </row>
    <row r="45" spans="1:15" s="141" customFormat="1" ht="18.75" x14ac:dyDescent="0.3">
      <c r="A45" s="396"/>
      <c r="B45" s="116"/>
      <c r="C45" s="303"/>
      <c r="D45" s="396"/>
      <c r="E45" s="396"/>
      <c r="F45" s="119"/>
      <c r="G45" s="119"/>
      <c r="H45" s="409"/>
      <c r="I45" s="694"/>
      <c r="K45" s="396"/>
      <c r="L45" s="116"/>
      <c r="M45" s="119"/>
      <c r="N45" s="396"/>
      <c r="O45" s="396"/>
    </row>
    <row r="46" spans="1:15" ht="18.75" x14ac:dyDescent="0.3">
      <c r="A46" s="396"/>
      <c r="B46" s="116"/>
      <c r="C46" s="303"/>
      <c r="D46" s="396"/>
      <c r="E46" s="396"/>
      <c r="F46" s="119"/>
      <c r="G46" s="119"/>
      <c r="H46" s="119"/>
      <c r="I46" s="694"/>
      <c r="K46" s="396"/>
      <c r="L46" s="116"/>
      <c r="M46" s="119"/>
      <c r="N46" s="209"/>
      <c r="O46" s="396"/>
    </row>
    <row r="47" spans="1:15" ht="18.75" x14ac:dyDescent="0.25">
      <c r="A47" s="396"/>
      <c r="B47" s="116"/>
      <c r="C47" s="408"/>
      <c r="D47" s="396"/>
      <c r="E47" s="396"/>
      <c r="F47" s="119"/>
      <c r="G47" s="119"/>
      <c r="H47" s="409"/>
      <c r="I47" s="694"/>
      <c r="K47" s="396"/>
      <c r="L47" s="116"/>
      <c r="M47" s="119"/>
      <c r="N47" s="396"/>
      <c r="O47" s="396"/>
    </row>
    <row r="48" spans="1:15" s="141" customFormat="1" ht="18.75" x14ac:dyDescent="0.25">
      <c r="A48" s="396"/>
      <c r="B48" s="116"/>
      <c r="C48" s="408"/>
      <c r="D48" s="396"/>
      <c r="E48" s="396"/>
      <c r="F48" s="119"/>
      <c r="G48" s="119"/>
      <c r="H48" s="409"/>
      <c r="I48" s="694"/>
      <c r="K48" s="396"/>
      <c r="L48" s="116"/>
      <c r="M48" s="119"/>
      <c r="N48" s="209"/>
      <c r="O48" s="396"/>
    </row>
    <row r="49" spans="1:15" s="141" customFormat="1" ht="18.75" x14ac:dyDescent="0.25">
      <c r="A49" s="396"/>
      <c r="B49" s="116"/>
      <c r="C49" s="408"/>
      <c r="D49" s="396"/>
      <c r="E49" s="396"/>
      <c r="F49" s="119"/>
      <c r="G49" s="119"/>
      <c r="H49" s="409"/>
      <c r="I49" s="694"/>
      <c r="K49" s="396"/>
      <c r="L49" s="116"/>
      <c r="M49" s="119"/>
      <c r="N49" s="396"/>
      <c r="O49" s="396"/>
    </row>
    <row r="50" spans="1:15" s="141" customFormat="1" ht="18.75" x14ac:dyDescent="0.3">
      <c r="A50" s="396"/>
      <c r="B50" s="116"/>
      <c r="C50" s="303"/>
      <c r="D50" s="396"/>
      <c r="E50" s="396"/>
      <c r="F50" s="119"/>
      <c r="G50" s="119"/>
      <c r="H50" s="409"/>
      <c r="I50" s="694"/>
      <c r="K50" s="396"/>
      <c r="L50" s="116"/>
      <c r="M50" s="119"/>
      <c r="N50" s="209"/>
      <c r="O50" s="396"/>
    </row>
    <row r="51" spans="1:15" s="141" customFormat="1" ht="18.75" x14ac:dyDescent="0.3">
      <c r="A51" s="396"/>
      <c r="B51" s="116"/>
      <c r="C51" s="303"/>
      <c r="D51" s="396"/>
      <c r="E51" s="396"/>
      <c r="F51" s="119"/>
      <c r="G51" s="119"/>
      <c r="H51" s="409"/>
      <c r="I51" s="694"/>
      <c r="K51" s="396"/>
      <c r="L51" s="116"/>
      <c r="M51" s="119"/>
      <c r="N51" s="396"/>
      <c r="O51" s="396"/>
    </row>
    <row r="52" spans="1:15" s="141" customFormat="1" ht="18.75" x14ac:dyDescent="0.3">
      <c r="A52" s="396"/>
      <c r="B52" s="116"/>
      <c r="C52" s="303"/>
      <c r="D52" s="396"/>
      <c r="E52" s="396"/>
      <c r="F52" s="119"/>
      <c r="G52" s="119"/>
      <c r="H52" s="409"/>
      <c r="I52" s="694"/>
      <c r="K52" s="396"/>
      <c r="L52" s="116"/>
      <c r="M52" s="119"/>
      <c r="N52" s="209"/>
      <c r="O52" s="396"/>
    </row>
    <row r="53" spans="1:15" s="141" customFormat="1" ht="18.75" x14ac:dyDescent="0.3">
      <c r="A53" s="396"/>
      <c r="B53" s="116"/>
      <c r="C53" s="303"/>
      <c r="D53" s="396"/>
      <c r="E53" s="396"/>
      <c r="F53" s="119"/>
      <c r="G53" s="119"/>
      <c r="H53" s="409"/>
      <c r="I53" s="694"/>
      <c r="K53" s="396"/>
      <c r="L53" s="116"/>
      <c r="M53" s="119"/>
      <c r="N53" s="396"/>
      <c r="O53" s="396"/>
    </row>
    <row r="54" spans="1:15" ht="18.75" x14ac:dyDescent="0.25">
      <c r="A54" s="396"/>
      <c r="B54" s="116"/>
      <c r="C54" s="408"/>
      <c r="D54" s="396"/>
      <c r="E54" s="396"/>
      <c r="F54" s="119"/>
      <c r="G54" s="119"/>
      <c r="H54" s="409"/>
      <c r="I54" s="694"/>
      <c r="K54" s="396"/>
      <c r="L54" s="116"/>
      <c r="M54" s="119"/>
      <c r="N54" s="209"/>
      <c r="O54" s="396"/>
    </row>
    <row r="55" spans="1:15" ht="18.75" x14ac:dyDescent="0.3">
      <c r="A55" s="396"/>
      <c r="B55" s="116"/>
      <c r="C55" s="303"/>
      <c r="D55" s="396"/>
      <c r="E55" s="396"/>
      <c r="F55" s="119"/>
      <c r="G55" s="119"/>
      <c r="H55" s="409"/>
      <c r="I55" s="694"/>
      <c r="K55" s="396"/>
      <c r="L55" s="116"/>
      <c r="M55" s="119"/>
      <c r="N55" s="209"/>
      <c r="O55" s="396"/>
    </row>
    <row r="56" spans="1:15" ht="18.75" x14ac:dyDescent="0.25">
      <c r="A56" s="396"/>
      <c r="B56" s="116"/>
      <c r="C56" s="408"/>
      <c r="D56" s="396"/>
      <c r="E56" s="396"/>
      <c r="F56" s="119"/>
      <c r="G56" s="119"/>
      <c r="H56" s="409"/>
      <c r="I56" s="694"/>
      <c r="K56" s="396"/>
      <c r="L56" s="116"/>
      <c r="M56" s="119"/>
      <c r="N56" s="396"/>
      <c r="O56" s="396"/>
    </row>
    <row r="57" spans="1:15" ht="19.5" customHeight="1" x14ac:dyDescent="0.3">
      <c r="A57" s="396"/>
      <c r="B57" s="116"/>
      <c r="C57" s="303"/>
      <c r="D57" s="396"/>
      <c r="E57" s="396"/>
      <c r="F57" s="119"/>
      <c r="G57" s="119"/>
      <c r="H57" s="409"/>
      <c r="I57" s="694"/>
      <c r="K57" s="396"/>
      <c r="L57" s="116"/>
      <c r="M57" s="119"/>
      <c r="N57" s="209"/>
      <c r="O57" s="396"/>
    </row>
    <row r="58" spans="1:15" s="141" customFormat="1" ht="18.75" x14ac:dyDescent="0.3">
      <c r="A58" s="396"/>
      <c r="B58" s="116"/>
      <c r="C58" s="303"/>
      <c r="D58" s="396"/>
      <c r="E58" s="396"/>
      <c r="F58" s="119"/>
      <c r="G58" s="119"/>
      <c r="H58" s="409"/>
      <c r="I58" s="694"/>
      <c r="K58" s="396"/>
      <c r="L58" s="116"/>
      <c r="M58" s="119"/>
      <c r="N58" s="396"/>
      <c r="O58" s="396"/>
    </row>
    <row r="59" spans="1:15" s="141" customFormat="1" ht="18.75" x14ac:dyDescent="0.3">
      <c r="A59" s="396"/>
      <c r="B59" s="116"/>
      <c r="C59" s="303"/>
      <c r="D59" s="396"/>
      <c r="E59" s="396"/>
      <c r="F59" s="119"/>
      <c r="G59" s="119"/>
      <c r="H59" s="409"/>
      <c r="I59" s="694"/>
      <c r="K59" s="396"/>
      <c r="L59" s="116"/>
      <c r="M59" s="119"/>
      <c r="N59" s="209"/>
      <c r="O59" s="396"/>
    </row>
    <row r="60" spans="1:15" s="141" customFormat="1" ht="18.75" x14ac:dyDescent="0.3">
      <c r="A60" s="396"/>
      <c r="B60" s="116"/>
      <c r="C60" s="303"/>
      <c r="D60" s="396"/>
      <c r="E60" s="396"/>
      <c r="F60" s="119"/>
      <c r="G60" s="119"/>
      <c r="H60" s="119"/>
      <c r="I60" s="694"/>
      <c r="K60" s="396"/>
      <c r="L60" s="116"/>
      <c r="M60" s="119"/>
      <c r="N60" s="396"/>
      <c r="O60" s="396"/>
    </row>
    <row r="61" spans="1:15" s="141" customFormat="1" ht="18.75" x14ac:dyDescent="0.3">
      <c r="A61" s="396"/>
      <c r="B61" s="116"/>
      <c r="C61" s="303"/>
      <c r="D61" s="396"/>
      <c r="E61" s="396"/>
      <c r="F61" s="119"/>
      <c r="G61" s="119"/>
      <c r="H61" s="409"/>
      <c r="I61" s="694"/>
      <c r="K61" s="206"/>
      <c r="L61" s="206"/>
      <c r="M61" s="206"/>
      <c r="N61" s="206"/>
      <c r="O61" s="206"/>
    </row>
    <row r="62" spans="1:15" s="141" customFormat="1" ht="18.75" x14ac:dyDescent="0.3">
      <c r="A62" s="396"/>
      <c r="B62" s="116"/>
      <c r="C62" s="303"/>
      <c r="D62" s="396"/>
      <c r="E62" s="396"/>
      <c r="F62" s="119"/>
      <c r="G62" s="119"/>
      <c r="H62" s="119"/>
      <c r="I62" s="694"/>
    </row>
    <row r="63" spans="1:15" s="141" customFormat="1" ht="18.75" x14ac:dyDescent="0.25">
      <c r="A63" s="396"/>
      <c r="B63" s="116"/>
      <c r="C63" s="408"/>
      <c r="D63" s="396"/>
      <c r="E63" s="396"/>
      <c r="F63" s="119"/>
      <c r="G63" s="119"/>
      <c r="H63" s="409"/>
      <c r="I63" s="694"/>
    </row>
    <row r="64" spans="1:15" s="141" customFormat="1" ht="18.75" x14ac:dyDescent="0.3">
      <c r="A64" s="396"/>
      <c r="B64" s="116"/>
      <c r="C64" s="303"/>
      <c r="D64" s="396"/>
      <c r="E64" s="396"/>
      <c r="F64" s="119"/>
      <c r="G64" s="119"/>
      <c r="H64" s="409"/>
      <c r="I64" s="694"/>
    </row>
    <row r="65" spans="1:9" s="141" customFormat="1" ht="18.75" x14ac:dyDescent="0.3">
      <c r="A65" s="396"/>
      <c r="B65" s="116"/>
      <c r="C65" s="303"/>
      <c r="D65" s="396"/>
      <c r="E65" s="396"/>
      <c r="F65" s="119"/>
      <c r="G65" s="119"/>
      <c r="H65" s="409"/>
      <c r="I65" s="694"/>
    </row>
    <row r="66" spans="1:9" ht="18.75" x14ac:dyDescent="0.3">
      <c r="A66" s="396"/>
      <c r="B66" s="116"/>
      <c r="C66" s="303"/>
      <c r="D66" s="396"/>
      <c r="E66" s="396"/>
      <c r="F66" s="119"/>
      <c r="G66" s="119"/>
      <c r="H66" s="409"/>
      <c r="I66" s="694"/>
    </row>
    <row r="67" spans="1:9" ht="18.75" x14ac:dyDescent="0.3">
      <c r="A67" s="396"/>
      <c r="B67" s="116"/>
      <c r="C67" s="303"/>
      <c r="D67" s="396"/>
      <c r="E67" s="396"/>
      <c r="F67" s="119"/>
      <c r="G67" s="119"/>
      <c r="H67" s="409"/>
      <c r="I67" s="694"/>
    </row>
    <row r="68" spans="1:9" ht="18.75" x14ac:dyDescent="0.3">
      <c r="A68" s="396"/>
      <c r="B68" s="116"/>
      <c r="C68" s="303"/>
      <c r="D68" s="396"/>
      <c r="E68" s="396"/>
      <c r="F68" s="119"/>
      <c r="G68" s="119"/>
      <c r="H68" s="409"/>
      <c r="I68" s="694"/>
    </row>
    <row r="69" spans="1:9" ht="18.75" x14ac:dyDescent="0.3">
      <c r="A69" s="396"/>
      <c r="B69" s="116"/>
      <c r="C69" s="303"/>
      <c r="D69" s="396"/>
      <c r="E69" s="396"/>
      <c r="F69" s="119"/>
      <c r="G69" s="119"/>
      <c r="H69" s="119"/>
      <c r="I69" s="694"/>
    </row>
    <row r="70" spans="1:9" ht="18.75" x14ac:dyDescent="0.3">
      <c r="A70" s="396"/>
      <c r="B70" s="116"/>
      <c r="C70" s="303"/>
      <c r="D70" s="396"/>
      <c r="E70" s="396"/>
      <c r="F70" s="119"/>
      <c r="G70" s="119"/>
      <c r="H70" s="119"/>
      <c r="I70" s="694"/>
    </row>
    <row r="71" spans="1:9" ht="18.75" x14ac:dyDescent="0.3">
      <c r="A71" s="396"/>
      <c r="B71" s="116"/>
      <c r="C71" s="303"/>
      <c r="D71" s="396"/>
      <c r="E71" s="396"/>
      <c r="F71" s="119"/>
      <c r="G71" s="119"/>
      <c r="H71" s="119"/>
      <c r="I71" s="694"/>
    </row>
    <row r="72" spans="1:9" ht="18.75" x14ac:dyDescent="0.3">
      <c r="A72" s="396"/>
      <c r="B72" s="116"/>
      <c r="C72" s="303"/>
      <c r="D72" s="396"/>
      <c r="E72" s="396"/>
      <c r="F72" s="119"/>
      <c r="G72" s="119"/>
      <c r="H72" s="119"/>
      <c r="I72" s="694"/>
    </row>
    <row r="73" spans="1:9" ht="18.75" x14ac:dyDescent="0.3">
      <c r="A73" s="396"/>
      <c r="B73" s="116"/>
      <c r="C73" s="303"/>
      <c r="D73" s="396"/>
      <c r="E73" s="396"/>
      <c r="F73" s="119"/>
      <c r="G73" s="119"/>
      <c r="H73" s="119"/>
      <c r="I73" s="694"/>
    </row>
    <row r="74" spans="1:9" ht="18.75" x14ac:dyDescent="0.3">
      <c r="A74" s="396"/>
      <c r="B74" s="116"/>
      <c r="C74" s="303"/>
      <c r="D74" s="396"/>
      <c r="E74" s="396"/>
      <c r="F74" s="119"/>
      <c r="G74" s="119"/>
      <c r="H74" s="119"/>
      <c r="I74" s="694"/>
    </row>
    <row r="75" spans="1:9" ht="18.75" x14ac:dyDescent="0.3">
      <c r="A75" s="396"/>
      <c r="B75" s="116"/>
      <c r="C75" s="303"/>
      <c r="D75" s="396"/>
      <c r="E75" s="396"/>
      <c r="F75" s="119"/>
      <c r="G75" s="119"/>
      <c r="H75" s="409"/>
      <c r="I75" s="694"/>
    </row>
    <row r="76" spans="1:9" ht="18.75" x14ac:dyDescent="0.3">
      <c r="A76" s="396"/>
      <c r="B76" s="116"/>
      <c r="C76" s="303"/>
      <c r="D76" s="396"/>
      <c r="E76" s="396"/>
      <c r="F76" s="119"/>
      <c r="G76" s="119"/>
      <c r="H76" s="119"/>
      <c r="I76" s="694"/>
    </row>
    <row r="77" spans="1:9" ht="18.75" x14ac:dyDescent="0.3">
      <c r="A77" s="396"/>
      <c r="B77" s="116"/>
      <c r="C77" s="303"/>
      <c r="D77" s="396"/>
      <c r="E77" s="396"/>
      <c r="F77" s="119"/>
      <c r="G77" s="119"/>
      <c r="H77" s="119"/>
      <c r="I77" s="694"/>
    </row>
    <row r="78" spans="1:9" ht="18.75" x14ac:dyDescent="0.3">
      <c r="A78" s="396"/>
      <c r="B78" s="116"/>
      <c r="C78" s="303"/>
      <c r="D78" s="396"/>
      <c r="E78" s="396"/>
      <c r="F78" s="119"/>
      <c r="G78" s="119"/>
      <c r="H78" s="119"/>
      <c r="I78" s="694"/>
    </row>
    <row r="79" spans="1:9" ht="18.75" x14ac:dyDescent="0.3">
      <c r="A79" s="396"/>
      <c r="B79" s="116"/>
      <c r="C79" s="303"/>
      <c r="D79" s="396"/>
      <c r="E79" s="396"/>
      <c r="F79" s="119"/>
      <c r="G79" s="119"/>
      <c r="H79" s="119"/>
      <c r="I79" s="694"/>
    </row>
    <row r="80" spans="1:9" ht="18.75" x14ac:dyDescent="0.3">
      <c r="A80" s="396"/>
      <c r="B80" s="116"/>
      <c r="C80" s="303"/>
      <c r="D80" s="396"/>
      <c r="E80" s="396"/>
      <c r="F80" s="119"/>
      <c r="G80" s="119"/>
      <c r="H80" s="119"/>
      <c r="I80" s="694"/>
    </row>
    <row r="81" spans="1:9" ht="18.75" x14ac:dyDescent="0.3">
      <c r="A81" s="396"/>
      <c r="B81" s="116"/>
      <c r="C81" s="303"/>
      <c r="D81" s="396"/>
      <c r="E81" s="396"/>
      <c r="F81" s="119"/>
      <c r="G81" s="119"/>
      <c r="H81" s="119"/>
      <c r="I81" s="694"/>
    </row>
    <row r="82" spans="1:9" ht="18.75" x14ac:dyDescent="0.3">
      <c r="A82" s="396"/>
      <c r="B82" s="116"/>
      <c r="C82" s="303"/>
      <c r="D82" s="396"/>
      <c r="E82" s="396"/>
      <c r="F82" s="119"/>
      <c r="G82" s="119"/>
      <c r="H82" s="119"/>
      <c r="I82" s="694"/>
    </row>
    <row r="83" spans="1:9" ht="18.75" x14ac:dyDescent="0.3">
      <c r="A83" s="396"/>
      <c r="B83" s="116"/>
      <c r="C83" s="303"/>
      <c r="D83" s="396"/>
      <c r="E83" s="396"/>
      <c r="F83" s="119"/>
      <c r="G83" s="119"/>
      <c r="H83" s="119"/>
      <c r="I83" s="694"/>
    </row>
    <row r="84" spans="1:9" ht="18.75" x14ac:dyDescent="0.3">
      <c r="A84" s="396"/>
      <c r="B84" s="116"/>
      <c r="C84" s="303"/>
      <c r="D84" s="396"/>
      <c r="E84" s="396"/>
      <c r="F84" s="119"/>
      <c r="G84" s="119"/>
      <c r="H84" s="119"/>
      <c r="I84" s="694"/>
    </row>
    <row r="85" spans="1:9" ht="18.75" x14ac:dyDescent="0.3">
      <c r="A85" s="396"/>
      <c r="B85" s="116"/>
      <c r="C85" s="303"/>
      <c r="D85" s="396"/>
      <c r="E85" s="396"/>
      <c r="F85" s="119"/>
      <c r="G85" s="119"/>
      <c r="H85" s="119"/>
      <c r="I85" s="694"/>
    </row>
    <row r="86" spans="1:9" ht="18.75" x14ac:dyDescent="0.3">
      <c r="A86" s="396"/>
      <c r="B86" s="116"/>
      <c r="C86" s="303"/>
      <c r="D86" s="396"/>
      <c r="E86" s="396"/>
      <c r="F86" s="119"/>
      <c r="G86" s="119"/>
      <c r="H86" s="119"/>
      <c r="I86" s="694"/>
    </row>
    <row r="87" spans="1:9" ht="18.75" x14ac:dyDescent="0.3">
      <c r="A87" s="396"/>
      <c r="B87" s="116"/>
      <c r="C87" s="303"/>
      <c r="D87" s="396"/>
      <c r="E87" s="396"/>
      <c r="F87" s="119"/>
      <c r="G87" s="119"/>
      <c r="H87" s="119"/>
      <c r="I87" s="694"/>
    </row>
    <row r="88" spans="1:9" ht="18.75" x14ac:dyDescent="0.3">
      <c r="A88" s="396"/>
      <c r="B88" s="116"/>
      <c r="C88" s="303"/>
      <c r="D88" s="396"/>
      <c r="E88" s="396"/>
      <c r="F88" s="119"/>
      <c r="G88" s="119"/>
      <c r="H88" s="119"/>
      <c r="I88" s="694"/>
    </row>
    <row r="89" spans="1:9" ht="18.75" x14ac:dyDescent="0.3">
      <c r="A89" s="396"/>
      <c r="B89" s="116"/>
      <c r="C89" s="303"/>
      <c r="D89" s="396"/>
      <c r="E89" s="396"/>
      <c r="F89" s="119"/>
      <c r="G89" s="119"/>
      <c r="H89" s="119"/>
      <c r="I89" s="694"/>
    </row>
    <row r="90" spans="1:9" ht="18.75" x14ac:dyDescent="0.3">
      <c r="A90" s="396"/>
      <c r="B90" s="116"/>
      <c r="C90" s="303"/>
      <c r="D90" s="396"/>
      <c r="E90" s="396"/>
      <c r="F90" s="119"/>
      <c r="G90" s="119"/>
      <c r="H90" s="119"/>
      <c r="I90" s="694"/>
    </row>
    <row r="91" spans="1:9" ht="18.75" x14ac:dyDescent="0.3">
      <c r="A91" s="396"/>
      <c r="B91" s="116"/>
      <c r="C91" s="303"/>
      <c r="D91" s="396"/>
      <c r="E91" s="396"/>
      <c r="F91" s="119"/>
      <c r="G91" s="119"/>
      <c r="H91" s="119"/>
      <c r="I91" s="694"/>
    </row>
    <row r="92" spans="1:9" ht="18.75" x14ac:dyDescent="0.3">
      <c r="A92" s="396"/>
      <c r="B92" s="116"/>
      <c r="C92" s="303"/>
      <c r="D92" s="396"/>
      <c r="E92" s="396"/>
      <c r="F92" s="119"/>
      <c r="G92" s="119"/>
      <c r="H92" s="119"/>
      <c r="I92" s="694"/>
    </row>
    <row r="93" spans="1:9" ht="18.75" x14ac:dyDescent="0.3">
      <c r="A93" s="396"/>
      <c r="B93" s="116"/>
      <c r="C93" s="303"/>
      <c r="D93" s="396"/>
      <c r="E93" s="396"/>
      <c r="F93" s="119"/>
      <c r="G93" s="119"/>
      <c r="H93" s="119"/>
      <c r="I93" s="694"/>
    </row>
    <row r="94" spans="1:9" ht="18.75" x14ac:dyDescent="0.3">
      <c r="A94" s="396"/>
      <c r="B94" s="116"/>
      <c r="C94" s="303"/>
      <c r="D94" s="396"/>
      <c r="E94" s="396"/>
      <c r="F94" s="119"/>
      <c r="G94" s="119"/>
      <c r="H94" s="119"/>
      <c r="I94" s="694"/>
    </row>
    <row r="95" spans="1:9" ht="18.75" x14ac:dyDescent="0.3">
      <c r="A95" s="396"/>
      <c r="B95" s="116"/>
      <c r="C95" s="303"/>
      <c r="D95" s="396"/>
      <c r="E95" s="396"/>
      <c r="F95" s="119"/>
      <c r="G95" s="119"/>
      <c r="H95" s="409"/>
      <c r="I95" s="694"/>
    </row>
    <row r="96" spans="1:9" ht="18.75" x14ac:dyDescent="0.3">
      <c r="A96" s="396"/>
      <c r="B96" s="116"/>
      <c r="C96" s="303"/>
      <c r="D96" s="396"/>
      <c r="E96" s="396"/>
      <c r="F96" s="119"/>
      <c r="G96" s="119"/>
      <c r="H96" s="119"/>
      <c r="I96" s="694"/>
    </row>
    <row r="97" spans="1:9" ht="18.75" x14ac:dyDescent="0.3">
      <c r="A97" s="396"/>
      <c r="B97" s="116"/>
      <c r="C97" s="303"/>
      <c r="D97" s="396"/>
      <c r="E97" s="396"/>
      <c r="F97" s="119"/>
      <c r="G97" s="119"/>
      <c r="H97" s="119"/>
      <c r="I97" s="694"/>
    </row>
    <row r="98" spans="1:9" ht="18.75" x14ac:dyDescent="0.3">
      <c r="A98" s="396"/>
      <c r="B98" s="116"/>
      <c r="C98" s="303"/>
      <c r="D98" s="396"/>
      <c r="E98" s="396"/>
      <c r="F98" s="119"/>
      <c r="G98" s="119"/>
      <c r="H98" s="119"/>
      <c r="I98" s="694"/>
    </row>
    <row r="99" spans="1:9" ht="18.75" x14ac:dyDescent="0.3">
      <c r="A99" s="396"/>
      <c r="B99" s="116"/>
      <c r="C99" s="303"/>
      <c r="D99" s="396"/>
      <c r="E99" s="396"/>
      <c r="F99" s="119"/>
      <c r="G99" s="119"/>
      <c r="H99" s="119"/>
      <c r="I99" s="694"/>
    </row>
    <row r="100" spans="1:9" ht="18.75" x14ac:dyDescent="0.3">
      <c r="A100" s="396"/>
      <c r="B100" s="116"/>
      <c r="C100" s="303"/>
      <c r="D100" s="396"/>
      <c r="E100" s="396"/>
      <c r="F100" s="119"/>
      <c r="G100" s="119"/>
      <c r="H100" s="119"/>
      <c r="I100" s="694"/>
    </row>
    <row r="101" spans="1:9" ht="18.75" x14ac:dyDescent="0.3">
      <c r="A101" s="396"/>
      <c r="B101" s="116"/>
      <c r="C101" s="303"/>
      <c r="D101" s="396"/>
      <c r="E101" s="396"/>
      <c r="F101" s="119"/>
      <c r="G101" s="119"/>
      <c r="H101" s="119"/>
      <c r="I101" s="694"/>
    </row>
    <row r="102" spans="1:9" ht="18.75" x14ac:dyDescent="0.3">
      <c r="A102" s="396"/>
      <c r="B102" s="116"/>
      <c r="C102" s="303"/>
      <c r="D102" s="396"/>
      <c r="E102" s="396"/>
      <c r="F102" s="119"/>
      <c r="G102" s="119"/>
      <c r="H102" s="119"/>
      <c r="I102" s="694"/>
    </row>
    <row r="103" spans="1:9" ht="18.75" x14ac:dyDescent="0.3">
      <c r="A103" s="396"/>
      <c r="B103" s="116"/>
      <c r="C103" s="303"/>
      <c r="D103" s="396"/>
      <c r="E103" s="396"/>
      <c r="F103" s="119"/>
      <c r="G103" s="119"/>
      <c r="H103" s="119"/>
      <c r="I103" s="694"/>
    </row>
    <row r="104" spans="1:9" ht="18.75" x14ac:dyDescent="0.3">
      <c r="A104" s="396"/>
      <c r="B104" s="116"/>
      <c r="C104" s="303"/>
      <c r="D104" s="396"/>
      <c r="E104" s="396"/>
      <c r="F104" s="119"/>
      <c r="G104" s="119"/>
      <c r="H104" s="119"/>
      <c r="I104" s="694"/>
    </row>
    <row r="105" spans="1:9" ht="18.75" x14ac:dyDescent="0.3">
      <c r="A105" s="396"/>
      <c r="B105" s="116"/>
      <c r="C105" s="303"/>
      <c r="D105" s="396"/>
      <c r="E105" s="396"/>
      <c r="F105" s="119"/>
      <c r="G105" s="119"/>
      <c r="H105" s="119"/>
      <c r="I105" s="694"/>
    </row>
    <row r="106" spans="1:9" ht="18.75" x14ac:dyDescent="0.3">
      <c r="A106" s="396"/>
      <c r="B106" s="116"/>
      <c r="C106" s="303"/>
      <c r="D106" s="396"/>
      <c r="E106" s="396"/>
      <c r="F106" s="119"/>
      <c r="G106" s="119"/>
      <c r="H106" s="119"/>
      <c r="I106" s="5"/>
    </row>
    <row r="107" spans="1:9" x14ac:dyDescent="0.25">
      <c r="A107" s="5"/>
      <c r="B107" s="5"/>
      <c r="C107" s="5"/>
      <c r="D107" s="5"/>
      <c r="E107" s="5"/>
      <c r="F107" s="5"/>
      <c r="G107" s="5"/>
      <c r="H107" s="410"/>
      <c r="I107" s="5"/>
    </row>
  </sheetData>
  <sortState ref="A8:H106">
    <sortCondition descending="1" ref="G8:G106"/>
  </sortState>
  <mergeCells count="68">
    <mergeCell ref="I96:I97"/>
    <mergeCell ref="I98:I99"/>
    <mergeCell ref="I100:I101"/>
    <mergeCell ref="I102:I103"/>
    <mergeCell ref="I104:I105"/>
    <mergeCell ref="I94:I95"/>
    <mergeCell ref="I72:I73"/>
    <mergeCell ref="I74:I75"/>
    <mergeCell ref="I76:I77"/>
    <mergeCell ref="I78:I79"/>
    <mergeCell ref="I80:I81"/>
    <mergeCell ref="I82:I83"/>
    <mergeCell ref="I84:I85"/>
    <mergeCell ref="I86:I87"/>
    <mergeCell ref="I88:I89"/>
    <mergeCell ref="I90:I91"/>
    <mergeCell ref="I92:I93"/>
    <mergeCell ref="I70:I71"/>
    <mergeCell ref="I48:I49"/>
    <mergeCell ref="I50:I51"/>
    <mergeCell ref="I52:I53"/>
    <mergeCell ref="I54:I55"/>
    <mergeCell ref="I56:I57"/>
    <mergeCell ref="I58:I59"/>
    <mergeCell ref="I60:I61"/>
    <mergeCell ref="I62:I63"/>
    <mergeCell ref="I64:I65"/>
    <mergeCell ref="I66:I67"/>
    <mergeCell ref="I68:I69"/>
    <mergeCell ref="I46:I47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I42:I43"/>
    <mergeCell ref="I44:I45"/>
    <mergeCell ref="I22:I23"/>
    <mergeCell ref="I10:I11"/>
    <mergeCell ref="K10:K11"/>
    <mergeCell ref="L10:L11"/>
    <mergeCell ref="M10:M11"/>
    <mergeCell ref="I12:I13"/>
    <mergeCell ref="I14:I15"/>
    <mergeCell ref="I16:I17"/>
    <mergeCell ref="I18:I19"/>
    <mergeCell ref="I20:I21"/>
    <mergeCell ref="N10:N11"/>
    <mergeCell ref="O10:O11"/>
    <mergeCell ref="K5:O6"/>
    <mergeCell ref="A6:E6"/>
    <mergeCell ref="K7:O7"/>
    <mergeCell ref="I8:I9"/>
    <mergeCell ref="K8:O8"/>
    <mergeCell ref="K9:L9"/>
    <mergeCell ref="M9:O9"/>
    <mergeCell ref="F6:H6"/>
    <mergeCell ref="A5:H5"/>
    <mergeCell ref="K1:O2"/>
    <mergeCell ref="K3:O4"/>
    <mergeCell ref="A4:H4"/>
    <mergeCell ref="A3:H3"/>
    <mergeCell ref="A2:H2"/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80" zoomScaleNormal="80" workbookViewId="0">
      <selection activeCell="O20" sqref="O20"/>
    </sheetView>
  </sheetViews>
  <sheetFormatPr defaultRowHeight="15" x14ac:dyDescent="0.25"/>
  <cols>
    <col min="1" max="1" width="5.140625" customWidth="1"/>
    <col min="2" max="2" width="20.28515625" customWidth="1"/>
    <col min="3" max="3" width="19.5703125" customWidth="1"/>
    <col min="4" max="8" width="4.7109375" customWidth="1"/>
    <col min="9" max="10" width="5.7109375" customWidth="1"/>
    <col min="11" max="11" width="19.5703125" customWidth="1"/>
    <col min="12" max="16" width="4.7109375" customWidth="1"/>
    <col min="17" max="18" width="5.7109375" customWidth="1"/>
    <col min="19" max="19" width="6.5703125" customWidth="1"/>
    <col min="20" max="20" width="8.140625" customWidth="1"/>
    <col min="21" max="21" width="5.7109375" customWidth="1"/>
  </cols>
  <sheetData>
    <row r="1" spans="1:21" ht="16.5" thickBot="1" x14ac:dyDescent="0.3">
      <c r="A1" s="700" t="s">
        <v>158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2"/>
    </row>
    <row r="2" spans="1:21" ht="16.5" thickBot="1" x14ac:dyDescent="0.3">
      <c r="A2" s="700" t="s">
        <v>157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2"/>
    </row>
    <row r="3" spans="1:21" ht="16.5" thickBot="1" x14ac:dyDescent="0.3">
      <c r="A3" s="700" t="s">
        <v>452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2"/>
    </row>
    <row r="4" spans="1:21" ht="16.5" thickBot="1" x14ac:dyDescent="0.3">
      <c r="A4" s="700" t="s">
        <v>254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2"/>
    </row>
    <row r="5" spans="1:21" ht="16.5" thickBot="1" x14ac:dyDescent="0.3">
      <c r="A5" s="703">
        <v>44534</v>
      </c>
      <c r="B5" s="704"/>
      <c r="C5" s="704"/>
      <c r="D5" s="704"/>
      <c r="E5" s="704"/>
      <c r="F5" s="704"/>
      <c r="G5" s="704"/>
      <c r="H5" s="704"/>
      <c r="I5" s="704"/>
      <c r="J5" s="705"/>
      <c r="K5" s="706" t="s">
        <v>215</v>
      </c>
      <c r="L5" s="704"/>
      <c r="M5" s="704"/>
      <c r="N5" s="704"/>
      <c r="O5" s="704"/>
      <c r="P5" s="704"/>
      <c r="Q5" s="704"/>
      <c r="R5" s="704"/>
      <c r="S5" s="704"/>
      <c r="T5" s="704"/>
      <c r="U5" s="705"/>
    </row>
    <row r="6" spans="1:21" ht="16.5" thickBot="1" x14ac:dyDescent="0.3">
      <c r="A6" s="695"/>
      <c r="B6" s="696"/>
      <c r="C6" s="697" t="s">
        <v>96</v>
      </c>
      <c r="D6" s="698"/>
      <c r="E6" s="698"/>
      <c r="F6" s="698"/>
      <c r="G6" s="698"/>
      <c r="H6" s="698"/>
      <c r="I6" s="698"/>
      <c r="J6" s="699"/>
      <c r="K6" s="697" t="s">
        <v>97</v>
      </c>
      <c r="L6" s="698"/>
      <c r="M6" s="698"/>
      <c r="N6" s="698"/>
      <c r="O6" s="698"/>
      <c r="P6" s="698"/>
      <c r="Q6" s="698"/>
      <c r="R6" s="699"/>
      <c r="S6" s="225"/>
      <c r="T6" s="226"/>
      <c r="U6" s="227"/>
    </row>
    <row r="7" spans="1:21" ht="32.25" thickBot="1" x14ac:dyDescent="0.3">
      <c r="A7" s="122" t="s">
        <v>0</v>
      </c>
      <c r="B7" s="247" t="s">
        <v>1</v>
      </c>
      <c r="C7" s="247" t="s">
        <v>216</v>
      </c>
      <c r="D7" s="247">
        <v>1</v>
      </c>
      <c r="E7" s="247">
        <v>2</v>
      </c>
      <c r="F7" s="247">
        <v>3</v>
      </c>
      <c r="G7" s="247">
        <v>4</v>
      </c>
      <c r="H7" s="248">
        <v>5</v>
      </c>
      <c r="I7" s="221" t="s">
        <v>92</v>
      </c>
      <c r="J7" s="222" t="s">
        <v>93</v>
      </c>
      <c r="K7" s="247" t="s">
        <v>216</v>
      </c>
      <c r="L7" s="249">
        <v>1</v>
      </c>
      <c r="M7" s="247">
        <v>2</v>
      </c>
      <c r="N7" s="249">
        <v>3</v>
      </c>
      <c r="O7" s="247">
        <v>4</v>
      </c>
      <c r="P7" s="249">
        <v>5</v>
      </c>
      <c r="Q7" s="223" t="s">
        <v>92</v>
      </c>
      <c r="R7" s="222" t="s">
        <v>93</v>
      </c>
      <c r="S7" s="244" t="s">
        <v>9</v>
      </c>
      <c r="T7" s="224" t="s">
        <v>41</v>
      </c>
      <c r="U7" s="245" t="s">
        <v>92</v>
      </c>
    </row>
    <row r="8" spans="1:21" ht="16.5" thickBot="1" x14ac:dyDescent="0.3">
      <c r="A8" s="229">
        <v>1</v>
      </c>
      <c r="B8" s="242" t="s">
        <v>11</v>
      </c>
      <c r="C8" s="427" t="s">
        <v>430</v>
      </c>
      <c r="D8" s="428">
        <v>7</v>
      </c>
      <c r="E8" s="429">
        <v>7</v>
      </c>
      <c r="F8" s="429">
        <v>7</v>
      </c>
      <c r="G8" s="230">
        <v>7</v>
      </c>
      <c r="H8" s="428">
        <v>6</v>
      </c>
      <c r="I8" s="228">
        <f t="shared" ref="I8:I39" si="0">SUM(D8:H8)</f>
        <v>34</v>
      </c>
      <c r="J8" s="231">
        <v>1</v>
      </c>
      <c r="K8" s="232" t="s">
        <v>431</v>
      </c>
      <c r="L8" s="421">
        <v>5</v>
      </c>
      <c r="M8" s="418">
        <v>0</v>
      </c>
      <c r="N8" s="421">
        <v>0</v>
      </c>
      <c r="O8" s="418">
        <v>0</v>
      </c>
      <c r="P8" s="421">
        <v>0</v>
      </c>
      <c r="Q8" s="233">
        <f t="shared" ref="Q8:Q39" si="1">SUM(L8:P8)</f>
        <v>5</v>
      </c>
      <c r="R8" s="234">
        <v>19</v>
      </c>
      <c r="S8" s="235">
        <f t="shared" ref="S8:S39" si="2">SUM(J8,R8)</f>
        <v>20</v>
      </c>
      <c r="T8" s="237">
        <v>9</v>
      </c>
      <c r="U8" s="237">
        <v>24</v>
      </c>
    </row>
    <row r="9" spans="1:21" ht="16.5" thickBot="1" x14ac:dyDescent="0.3">
      <c r="A9" s="237">
        <v>2</v>
      </c>
      <c r="B9" s="240" t="s">
        <v>12</v>
      </c>
      <c r="C9" s="417" t="s">
        <v>432</v>
      </c>
      <c r="D9" s="341">
        <v>0</v>
      </c>
      <c r="E9" s="237">
        <v>0</v>
      </c>
      <c r="F9" s="237">
        <v>0</v>
      </c>
      <c r="G9" s="237">
        <v>0</v>
      </c>
      <c r="H9" s="341">
        <v>0</v>
      </c>
      <c r="I9" s="228">
        <f t="shared" si="0"/>
        <v>0</v>
      </c>
      <c r="J9" s="198">
        <v>20</v>
      </c>
      <c r="K9" s="417" t="s">
        <v>433</v>
      </c>
      <c r="L9" s="341">
        <v>5</v>
      </c>
      <c r="M9" s="237">
        <v>3</v>
      </c>
      <c r="N9" s="341">
        <v>3</v>
      </c>
      <c r="O9" s="237">
        <v>2</v>
      </c>
      <c r="P9" s="341">
        <v>0</v>
      </c>
      <c r="Q9" s="233">
        <f t="shared" si="1"/>
        <v>13</v>
      </c>
      <c r="R9" s="239">
        <v>16</v>
      </c>
      <c r="S9" s="235">
        <f t="shared" si="2"/>
        <v>36</v>
      </c>
      <c r="T9" s="241">
        <v>18</v>
      </c>
      <c r="U9" s="418">
        <v>15</v>
      </c>
    </row>
    <row r="10" spans="1:21" ht="16.5" thickBot="1" x14ac:dyDescent="0.3">
      <c r="A10" s="418">
        <v>3</v>
      </c>
      <c r="B10" s="242" t="s">
        <v>13</v>
      </c>
      <c r="C10" s="232" t="s">
        <v>260</v>
      </c>
      <c r="D10" s="421">
        <v>0</v>
      </c>
      <c r="E10" s="418">
        <v>0</v>
      </c>
      <c r="F10" s="418">
        <v>0</v>
      </c>
      <c r="G10" s="418">
        <v>0</v>
      </c>
      <c r="H10" s="421">
        <v>0</v>
      </c>
      <c r="I10" s="228">
        <f t="shared" si="0"/>
        <v>0</v>
      </c>
      <c r="J10" s="198">
        <v>20</v>
      </c>
      <c r="K10" s="232" t="s">
        <v>270</v>
      </c>
      <c r="L10" s="421">
        <v>6</v>
      </c>
      <c r="M10" s="418">
        <v>3</v>
      </c>
      <c r="N10" s="421">
        <v>0</v>
      </c>
      <c r="O10" s="418">
        <v>0</v>
      </c>
      <c r="P10" s="421">
        <v>0</v>
      </c>
      <c r="Q10" s="233">
        <f t="shared" si="1"/>
        <v>9</v>
      </c>
      <c r="R10" s="234">
        <v>17</v>
      </c>
      <c r="S10" s="235">
        <f t="shared" si="2"/>
        <v>37</v>
      </c>
      <c r="T10" s="237">
        <v>19</v>
      </c>
      <c r="U10" s="237">
        <v>14</v>
      </c>
    </row>
    <row r="11" spans="1:21" ht="16.5" thickBot="1" x14ac:dyDescent="0.3">
      <c r="A11" s="237">
        <v>4</v>
      </c>
      <c r="B11" s="240" t="s">
        <v>14</v>
      </c>
      <c r="C11" s="417" t="s">
        <v>337</v>
      </c>
      <c r="D11" s="341">
        <v>9</v>
      </c>
      <c r="E11" s="237">
        <v>8</v>
      </c>
      <c r="F11" s="237">
        <v>4</v>
      </c>
      <c r="G11" s="237">
        <v>3</v>
      </c>
      <c r="H11" s="341">
        <v>3</v>
      </c>
      <c r="I11" s="228">
        <f t="shared" si="0"/>
        <v>27</v>
      </c>
      <c r="J11" s="231">
        <v>7</v>
      </c>
      <c r="K11" s="417" t="s">
        <v>272</v>
      </c>
      <c r="L11" s="341">
        <v>8</v>
      </c>
      <c r="M11" s="237">
        <v>5</v>
      </c>
      <c r="N11" s="341">
        <v>4</v>
      </c>
      <c r="O11" s="237">
        <v>3</v>
      </c>
      <c r="P11" s="341">
        <v>3</v>
      </c>
      <c r="Q11" s="233">
        <f t="shared" si="1"/>
        <v>23</v>
      </c>
      <c r="R11" s="239">
        <v>7</v>
      </c>
      <c r="S11" s="235">
        <f t="shared" si="2"/>
        <v>14</v>
      </c>
      <c r="T11" s="241">
        <v>7</v>
      </c>
      <c r="U11" s="418">
        <v>26</v>
      </c>
    </row>
    <row r="12" spans="1:21" ht="16.5" thickBot="1" x14ac:dyDescent="0.3">
      <c r="A12" s="418">
        <v>5</v>
      </c>
      <c r="B12" s="242" t="s">
        <v>15</v>
      </c>
      <c r="C12" s="232" t="s">
        <v>236</v>
      </c>
      <c r="D12" s="421">
        <v>4</v>
      </c>
      <c r="E12" s="418">
        <v>2</v>
      </c>
      <c r="F12" s="418">
        <v>0</v>
      </c>
      <c r="G12" s="418">
        <v>0</v>
      </c>
      <c r="H12" s="421">
        <v>0</v>
      </c>
      <c r="I12" s="228">
        <f t="shared" si="0"/>
        <v>6</v>
      </c>
      <c r="J12" s="198">
        <v>16</v>
      </c>
      <c r="K12" s="232" t="s">
        <v>340</v>
      </c>
      <c r="L12" s="421">
        <v>8</v>
      </c>
      <c r="M12" s="418">
        <v>8</v>
      </c>
      <c r="N12" s="421">
        <v>3</v>
      </c>
      <c r="O12" s="418">
        <v>1</v>
      </c>
      <c r="P12" s="421">
        <v>1</v>
      </c>
      <c r="Q12" s="233">
        <f t="shared" si="1"/>
        <v>21</v>
      </c>
      <c r="R12" s="234">
        <v>11</v>
      </c>
      <c r="S12" s="235">
        <f t="shared" si="2"/>
        <v>27</v>
      </c>
      <c r="T12" s="237">
        <v>15</v>
      </c>
      <c r="U12" s="237">
        <v>18</v>
      </c>
    </row>
    <row r="13" spans="1:21" ht="16.5" thickBot="1" x14ac:dyDescent="0.3">
      <c r="A13" s="237">
        <v>6</v>
      </c>
      <c r="B13" s="240" t="s">
        <v>16</v>
      </c>
      <c r="C13" s="417" t="s">
        <v>261</v>
      </c>
      <c r="D13" s="341">
        <v>7</v>
      </c>
      <c r="E13" s="237">
        <v>5</v>
      </c>
      <c r="F13" s="237">
        <v>4</v>
      </c>
      <c r="G13" s="237">
        <v>4</v>
      </c>
      <c r="H13" s="341">
        <v>1</v>
      </c>
      <c r="I13" s="228">
        <f t="shared" si="0"/>
        <v>21</v>
      </c>
      <c r="J13" s="231">
        <v>9</v>
      </c>
      <c r="K13" s="417" t="s">
        <v>271</v>
      </c>
      <c r="L13" s="341">
        <v>7</v>
      </c>
      <c r="M13" s="237">
        <v>4</v>
      </c>
      <c r="N13" s="341">
        <v>3</v>
      </c>
      <c r="O13" s="237">
        <v>2</v>
      </c>
      <c r="P13" s="341">
        <v>0</v>
      </c>
      <c r="Q13" s="233">
        <f t="shared" si="1"/>
        <v>16</v>
      </c>
      <c r="R13" s="239">
        <v>13</v>
      </c>
      <c r="S13" s="235">
        <f t="shared" si="2"/>
        <v>22</v>
      </c>
      <c r="T13" s="237">
        <v>12</v>
      </c>
      <c r="U13" s="418">
        <v>21</v>
      </c>
    </row>
    <row r="14" spans="1:21" ht="16.5" thickBot="1" x14ac:dyDescent="0.3">
      <c r="A14" s="418">
        <v>7</v>
      </c>
      <c r="B14" s="242" t="s">
        <v>17</v>
      </c>
      <c r="C14" s="232" t="s">
        <v>428</v>
      </c>
      <c r="D14" s="421">
        <v>0</v>
      </c>
      <c r="E14" s="418">
        <v>0</v>
      </c>
      <c r="F14" s="418">
        <v>0</v>
      </c>
      <c r="G14" s="418">
        <v>0</v>
      </c>
      <c r="H14" s="421">
        <v>0</v>
      </c>
      <c r="I14" s="228">
        <f t="shared" si="0"/>
        <v>0</v>
      </c>
      <c r="J14" s="198">
        <v>20</v>
      </c>
      <c r="K14" s="232" t="s">
        <v>273</v>
      </c>
      <c r="L14" s="421">
        <v>2</v>
      </c>
      <c r="M14" s="418">
        <v>0</v>
      </c>
      <c r="N14" s="421">
        <v>0</v>
      </c>
      <c r="O14" s="418">
        <v>0</v>
      </c>
      <c r="P14" s="421">
        <v>0</v>
      </c>
      <c r="Q14" s="233">
        <f t="shared" si="1"/>
        <v>2</v>
      </c>
      <c r="R14" s="234">
        <v>21</v>
      </c>
      <c r="S14" s="235">
        <f t="shared" si="2"/>
        <v>41</v>
      </c>
      <c r="T14" s="241">
        <v>23</v>
      </c>
      <c r="U14" s="237">
        <v>10</v>
      </c>
    </row>
    <row r="15" spans="1:21" ht="16.5" thickBot="1" x14ac:dyDescent="0.3">
      <c r="A15" s="237">
        <v>8</v>
      </c>
      <c r="B15" s="240" t="s">
        <v>18</v>
      </c>
      <c r="C15" s="417" t="s">
        <v>434</v>
      </c>
      <c r="D15" s="341">
        <v>7</v>
      </c>
      <c r="E15" s="237">
        <v>2</v>
      </c>
      <c r="F15" s="237">
        <v>1</v>
      </c>
      <c r="G15" s="237">
        <v>0</v>
      </c>
      <c r="H15" s="341">
        <v>0</v>
      </c>
      <c r="I15" s="228">
        <f t="shared" si="0"/>
        <v>10</v>
      </c>
      <c r="J15" s="198">
        <v>14</v>
      </c>
      <c r="K15" s="417" t="s">
        <v>265</v>
      </c>
      <c r="L15" s="341">
        <v>7</v>
      </c>
      <c r="M15" s="237">
        <v>7</v>
      </c>
      <c r="N15" s="341">
        <v>5</v>
      </c>
      <c r="O15" s="237">
        <v>2</v>
      </c>
      <c r="P15" s="341">
        <v>2</v>
      </c>
      <c r="Q15" s="233">
        <f t="shared" si="1"/>
        <v>23</v>
      </c>
      <c r="R15" s="239">
        <v>8</v>
      </c>
      <c r="S15" s="235">
        <f t="shared" si="2"/>
        <v>22</v>
      </c>
      <c r="T15" s="237">
        <v>10</v>
      </c>
      <c r="U15" s="237">
        <v>23</v>
      </c>
    </row>
    <row r="16" spans="1:21" ht="16.5" thickBot="1" x14ac:dyDescent="0.3">
      <c r="A16" s="418">
        <v>9</v>
      </c>
      <c r="B16" s="242" t="s">
        <v>19</v>
      </c>
      <c r="C16" s="232" t="s">
        <v>435</v>
      </c>
      <c r="D16" s="421">
        <v>1</v>
      </c>
      <c r="E16" s="418">
        <v>0</v>
      </c>
      <c r="F16" s="418">
        <v>0</v>
      </c>
      <c r="G16" s="418">
        <v>0</v>
      </c>
      <c r="H16" s="421">
        <v>0</v>
      </c>
      <c r="I16" s="228">
        <f t="shared" si="0"/>
        <v>1</v>
      </c>
      <c r="J16" s="231">
        <v>18</v>
      </c>
      <c r="K16" s="232" t="s">
        <v>231</v>
      </c>
      <c r="L16" s="421">
        <v>8</v>
      </c>
      <c r="M16" s="418">
        <v>6</v>
      </c>
      <c r="N16" s="421">
        <v>4</v>
      </c>
      <c r="O16" s="418">
        <v>0</v>
      </c>
      <c r="P16" s="421">
        <v>0</v>
      </c>
      <c r="Q16" s="233">
        <f t="shared" si="1"/>
        <v>18</v>
      </c>
      <c r="R16" s="234">
        <v>12</v>
      </c>
      <c r="S16" s="235">
        <f t="shared" si="2"/>
        <v>30</v>
      </c>
      <c r="T16" s="241">
        <v>16</v>
      </c>
      <c r="U16" s="418">
        <v>17</v>
      </c>
    </row>
    <row r="17" spans="1:21" ht="16.5" thickBot="1" x14ac:dyDescent="0.3">
      <c r="A17" s="237">
        <v>10</v>
      </c>
      <c r="B17" s="441" t="s">
        <v>20</v>
      </c>
      <c r="C17" s="431" t="s">
        <v>436</v>
      </c>
      <c r="D17" s="239">
        <v>8</v>
      </c>
      <c r="E17" s="198">
        <v>6</v>
      </c>
      <c r="F17" s="198">
        <v>6</v>
      </c>
      <c r="G17" s="198">
        <v>5</v>
      </c>
      <c r="H17" s="239">
        <v>5</v>
      </c>
      <c r="I17" s="228">
        <f t="shared" si="0"/>
        <v>30</v>
      </c>
      <c r="J17" s="198">
        <v>3</v>
      </c>
      <c r="K17" s="417" t="s">
        <v>437</v>
      </c>
      <c r="L17" s="341">
        <v>8</v>
      </c>
      <c r="M17" s="237">
        <v>6</v>
      </c>
      <c r="N17" s="341">
        <v>6</v>
      </c>
      <c r="O17" s="237">
        <v>6</v>
      </c>
      <c r="P17" s="341">
        <v>5</v>
      </c>
      <c r="Q17" s="233">
        <f t="shared" si="1"/>
        <v>31</v>
      </c>
      <c r="R17" s="239">
        <v>4</v>
      </c>
      <c r="S17" s="235">
        <f t="shared" si="2"/>
        <v>7</v>
      </c>
      <c r="T17" s="198">
        <v>3</v>
      </c>
      <c r="U17" s="198">
        <v>31</v>
      </c>
    </row>
    <row r="18" spans="1:21" ht="16.5" thickBot="1" x14ac:dyDescent="0.3">
      <c r="A18" s="418">
        <v>11</v>
      </c>
      <c r="B18" s="242" t="s">
        <v>21</v>
      </c>
      <c r="C18" s="232" t="s">
        <v>255</v>
      </c>
      <c r="D18" s="421">
        <v>8</v>
      </c>
      <c r="E18" s="418">
        <v>5</v>
      </c>
      <c r="F18" s="418">
        <v>1</v>
      </c>
      <c r="G18" s="418">
        <v>0</v>
      </c>
      <c r="H18" s="421">
        <v>0</v>
      </c>
      <c r="I18" s="228">
        <f t="shared" si="0"/>
        <v>14</v>
      </c>
      <c r="J18" s="231">
        <v>12</v>
      </c>
      <c r="K18" s="427" t="s">
        <v>264</v>
      </c>
      <c r="L18" s="428">
        <v>10</v>
      </c>
      <c r="M18" s="429">
        <v>9</v>
      </c>
      <c r="N18" s="428">
        <v>9</v>
      </c>
      <c r="O18" s="429">
        <v>8</v>
      </c>
      <c r="P18" s="428">
        <v>6</v>
      </c>
      <c r="Q18" s="233">
        <f t="shared" si="1"/>
        <v>42</v>
      </c>
      <c r="R18" s="234">
        <v>1</v>
      </c>
      <c r="S18" s="235">
        <f t="shared" si="2"/>
        <v>13</v>
      </c>
      <c r="T18" s="237">
        <v>5</v>
      </c>
      <c r="U18" s="237">
        <v>28</v>
      </c>
    </row>
    <row r="19" spans="1:21" ht="16.5" thickBot="1" x14ac:dyDescent="0.3">
      <c r="A19" s="237">
        <v>12</v>
      </c>
      <c r="B19" s="240" t="s">
        <v>22</v>
      </c>
      <c r="C19" s="417" t="s">
        <v>438</v>
      </c>
      <c r="D19" s="341">
        <v>1</v>
      </c>
      <c r="E19" s="237">
        <v>0</v>
      </c>
      <c r="F19" s="237">
        <v>0</v>
      </c>
      <c r="G19" s="237">
        <v>0</v>
      </c>
      <c r="H19" s="341">
        <v>0</v>
      </c>
      <c r="I19" s="228">
        <f t="shared" si="0"/>
        <v>1</v>
      </c>
      <c r="J19" s="198">
        <v>18</v>
      </c>
      <c r="K19" s="417" t="s">
        <v>439</v>
      </c>
      <c r="L19" s="341">
        <v>0</v>
      </c>
      <c r="M19" s="237">
        <v>0</v>
      </c>
      <c r="N19" s="341">
        <v>0</v>
      </c>
      <c r="O19" s="237">
        <v>0</v>
      </c>
      <c r="P19" s="341">
        <v>0</v>
      </c>
      <c r="Q19" s="233">
        <f t="shared" si="1"/>
        <v>0</v>
      </c>
      <c r="R19" s="239">
        <v>24</v>
      </c>
      <c r="S19" s="235">
        <f t="shared" si="2"/>
        <v>42</v>
      </c>
      <c r="T19" s="241">
        <v>24</v>
      </c>
      <c r="U19" s="418">
        <v>9</v>
      </c>
    </row>
    <row r="20" spans="1:21" ht="16.5" thickBot="1" x14ac:dyDescent="0.3">
      <c r="A20" s="418">
        <v>13</v>
      </c>
      <c r="B20" s="242" t="s">
        <v>23</v>
      </c>
      <c r="C20" s="232" t="s">
        <v>262</v>
      </c>
      <c r="D20" s="421">
        <v>8</v>
      </c>
      <c r="E20" s="418">
        <v>5</v>
      </c>
      <c r="F20" s="418">
        <v>3</v>
      </c>
      <c r="G20" s="418">
        <v>0</v>
      </c>
      <c r="H20" s="421">
        <v>0</v>
      </c>
      <c r="I20" s="228">
        <f t="shared" si="0"/>
        <v>16</v>
      </c>
      <c r="J20" s="198">
        <v>11</v>
      </c>
      <c r="K20" s="232" t="s">
        <v>440</v>
      </c>
      <c r="L20" s="421">
        <v>8</v>
      </c>
      <c r="M20" s="418">
        <v>8</v>
      </c>
      <c r="N20" s="421">
        <v>5</v>
      </c>
      <c r="O20" s="418">
        <v>5</v>
      </c>
      <c r="P20" s="421">
        <v>2</v>
      </c>
      <c r="Q20" s="233">
        <f t="shared" si="1"/>
        <v>28</v>
      </c>
      <c r="R20" s="234">
        <v>6</v>
      </c>
      <c r="S20" s="235">
        <f t="shared" si="2"/>
        <v>17</v>
      </c>
      <c r="T20" s="237">
        <v>8</v>
      </c>
      <c r="U20" s="237">
        <v>25</v>
      </c>
    </row>
    <row r="21" spans="1:21" ht="16.5" thickBot="1" x14ac:dyDescent="0.3">
      <c r="A21" s="237">
        <v>14</v>
      </c>
      <c r="B21" s="240" t="s">
        <v>24</v>
      </c>
      <c r="C21" s="417" t="s">
        <v>441</v>
      </c>
      <c r="D21" s="341">
        <v>6</v>
      </c>
      <c r="E21" s="237">
        <v>5</v>
      </c>
      <c r="F21" s="237">
        <v>5</v>
      </c>
      <c r="G21" s="237">
        <v>3</v>
      </c>
      <c r="H21" s="341">
        <v>0</v>
      </c>
      <c r="I21" s="228">
        <f t="shared" si="0"/>
        <v>19</v>
      </c>
      <c r="J21" s="231">
        <v>10</v>
      </c>
      <c r="K21" s="417" t="s">
        <v>442</v>
      </c>
      <c r="L21" s="341">
        <v>7</v>
      </c>
      <c r="M21" s="237">
        <v>3</v>
      </c>
      <c r="N21" s="341">
        <v>3</v>
      </c>
      <c r="O21" s="237">
        <v>1</v>
      </c>
      <c r="P21" s="341">
        <v>0</v>
      </c>
      <c r="Q21" s="233">
        <f t="shared" si="1"/>
        <v>14</v>
      </c>
      <c r="R21" s="239">
        <v>15</v>
      </c>
      <c r="S21" s="235">
        <f t="shared" si="2"/>
        <v>25</v>
      </c>
      <c r="T21" s="241">
        <v>14</v>
      </c>
      <c r="U21" s="237">
        <v>19</v>
      </c>
    </row>
    <row r="22" spans="1:21" ht="16.5" thickBot="1" x14ac:dyDescent="0.3">
      <c r="A22" s="418">
        <v>15</v>
      </c>
      <c r="B22" s="242" t="s">
        <v>25</v>
      </c>
      <c r="C22" s="232" t="s">
        <v>257</v>
      </c>
      <c r="D22" s="421">
        <v>8</v>
      </c>
      <c r="E22" s="418">
        <v>6</v>
      </c>
      <c r="F22" s="418">
        <v>6</v>
      </c>
      <c r="G22" s="418">
        <v>5</v>
      </c>
      <c r="H22" s="421">
        <v>3</v>
      </c>
      <c r="I22" s="228">
        <f t="shared" si="0"/>
        <v>28</v>
      </c>
      <c r="J22" s="198">
        <v>4</v>
      </c>
      <c r="K22" s="232" t="s">
        <v>267</v>
      </c>
      <c r="L22" s="421">
        <v>9</v>
      </c>
      <c r="M22" s="418">
        <v>5</v>
      </c>
      <c r="N22" s="421">
        <v>4</v>
      </c>
      <c r="O22" s="418">
        <v>3</v>
      </c>
      <c r="P22" s="421">
        <v>0</v>
      </c>
      <c r="Q22" s="233">
        <f t="shared" si="1"/>
        <v>21</v>
      </c>
      <c r="R22" s="234">
        <v>10</v>
      </c>
      <c r="S22" s="235">
        <f t="shared" si="2"/>
        <v>14</v>
      </c>
      <c r="T22" s="237">
        <v>6</v>
      </c>
      <c r="U22" s="418">
        <v>27</v>
      </c>
    </row>
    <row r="23" spans="1:21" ht="16.5" thickBot="1" x14ac:dyDescent="0.3">
      <c r="A23" s="237">
        <v>16</v>
      </c>
      <c r="B23" s="240" t="s">
        <v>26</v>
      </c>
      <c r="C23" s="417" t="s">
        <v>350</v>
      </c>
      <c r="D23" s="341">
        <v>0</v>
      </c>
      <c r="E23" s="237">
        <v>0</v>
      </c>
      <c r="F23" s="237">
        <v>0</v>
      </c>
      <c r="G23" s="237">
        <v>0</v>
      </c>
      <c r="H23" s="341">
        <v>0</v>
      </c>
      <c r="I23" s="228">
        <f t="shared" si="0"/>
        <v>0</v>
      </c>
      <c r="J23" s="231">
        <v>20</v>
      </c>
      <c r="K23" s="417" t="s">
        <v>351</v>
      </c>
      <c r="L23" s="341">
        <v>4</v>
      </c>
      <c r="M23" s="237">
        <v>3</v>
      </c>
      <c r="N23" s="341">
        <v>0</v>
      </c>
      <c r="O23" s="237">
        <v>0</v>
      </c>
      <c r="P23" s="341">
        <v>0</v>
      </c>
      <c r="Q23" s="233">
        <f t="shared" si="1"/>
        <v>7</v>
      </c>
      <c r="R23" s="239">
        <v>18</v>
      </c>
      <c r="S23" s="235">
        <f t="shared" si="2"/>
        <v>38</v>
      </c>
      <c r="T23" s="237">
        <v>20</v>
      </c>
      <c r="U23" s="237">
        <v>13</v>
      </c>
    </row>
    <row r="24" spans="1:21" ht="16.5" thickBot="1" x14ac:dyDescent="0.3">
      <c r="A24" s="418">
        <v>17</v>
      </c>
      <c r="B24" s="242" t="s">
        <v>40</v>
      </c>
      <c r="C24" s="232" t="s">
        <v>259</v>
      </c>
      <c r="D24" s="421">
        <v>7</v>
      </c>
      <c r="E24" s="418">
        <v>6</v>
      </c>
      <c r="F24" s="418">
        <v>6</v>
      </c>
      <c r="G24" s="418">
        <v>5</v>
      </c>
      <c r="H24" s="421">
        <v>4</v>
      </c>
      <c r="I24" s="228">
        <f t="shared" si="0"/>
        <v>28</v>
      </c>
      <c r="J24" s="198">
        <v>6</v>
      </c>
      <c r="K24" s="434" t="s">
        <v>268</v>
      </c>
      <c r="L24" s="234">
        <v>9</v>
      </c>
      <c r="M24" s="231">
        <v>8</v>
      </c>
      <c r="N24" s="234">
        <v>7</v>
      </c>
      <c r="O24" s="231">
        <v>6</v>
      </c>
      <c r="P24" s="234">
        <v>4</v>
      </c>
      <c r="Q24" s="233">
        <f t="shared" si="1"/>
        <v>34</v>
      </c>
      <c r="R24" s="234">
        <v>3</v>
      </c>
      <c r="S24" s="235">
        <f t="shared" si="2"/>
        <v>9</v>
      </c>
      <c r="T24" s="241">
        <v>4</v>
      </c>
      <c r="U24" s="237">
        <v>29</v>
      </c>
    </row>
    <row r="25" spans="1:21" ht="16.5" thickBot="1" x14ac:dyDescent="0.3">
      <c r="A25" s="237">
        <v>18</v>
      </c>
      <c r="B25" s="240" t="s">
        <v>27</v>
      </c>
      <c r="C25" s="417" t="s">
        <v>443</v>
      </c>
      <c r="D25" s="341">
        <v>6</v>
      </c>
      <c r="E25" s="237">
        <v>4</v>
      </c>
      <c r="F25" s="237">
        <v>0</v>
      </c>
      <c r="G25" s="237">
        <v>0</v>
      </c>
      <c r="H25" s="341">
        <v>0</v>
      </c>
      <c r="I25" s="228">
        <f t="shared" si="0"/>
        <v>10</v>
      </c>
      <c r="J25" s="198">
        <v>15</v>
      </c>
      <c r="K25" s="417" t="s">
        <v>269</v>
      </c>
      <c r="L25" s="341">
        <v>8</v>
      </c>
      <c r="M25" s="237">
        <v>5</v>
      </c>
      <c r="N25" s="341">
        <v>4</v>
      </c>
      <c r="O25" s="237">
        <v>3</v>
      </c>
      <c r="P25" s="341">
        <v>2</v>
      </c>
      <c r="Q25" s="233">
        <f t="shared" si="1"/>
        <v>22</v>
      </c>
      <c r="R25" s="239">
        <v>9</v>
      </c>
      <c r="S25" s="235">
        <f t="shared" si="2"/>
        <v>24</v>
      </c>
      <c r="T25" s="237">
        <v>13</v>
      </c>
      <c r="U25" s="418">
        <v>20</v>
      </c>
    </row>
    <row r="26" spans="1:21" ht="16.5" thickBot="1" x14ac:dyDescent="0.3">
      <c r="A26" s="418">
        <v>19</v>
      </c>
      <c r="B26" s="242" t="s">
        <v>28</v>
      </c>
      <c r="C26" s="232" t="s">
        <v>258</v>
      </c>
      <c r="D26" s="421">
        <v>6</v>
      </c>
      <c r="E26" s="418">
        <v>6</v>
      </c>
      <c r="F26" s="418">
        <v>5</v>
      </c>
      <c r="G26" s="418">
        <v>4</v>
      </c>
      <c r="H26" s="421">
        <v>4</v>
      </c>
      <c r="I26" s="228">
        <f t="shared" si="0"/>
        <v>25</v>
      </c>
      <c r="J26" s="198">
        <v>8</v>
      </c>
      <c r="K26" s="232" t="s">
        <v>232</v>
      </c>
      <c r="L26" s="421">
        <v>6</v>
      </c>
      <c r="M26" s="418">
        <v>5</v>
      </c>
      <c r="N26" s="421">
        <v>3</v>
      </c>
      <c r="O26" s="418">
        <v>2</v>
      </c>
      <c r="P26" s="421">
        <v>0</v>
      </c>
      <c r="Q26" s="233">
        <f t="shared" si="1"/>
        <v>16</v>
      </c>
      <c r="R26" s="234">
        <v>14</v>
      </c>
      <c r="S26" s="235">
        <f t="shared" si="2"/>
        <v>22</v>
      </c>
      <c r="T26" s="241">
        <v>10</v>
      </c>
      <c r="U26" s="237">
        <v>23</v>
      </c>
    </row>
    <row r="27" spans="1:21" ht="16.5" thickBot="1" x14ac:dyDescent="0.3">
      <c r="A27" s="237">
        <v>20</v>
      </c>
      <c r="B27" s="240" t="s">
        <v>29</v>
      </c>
      <c r="C27" s="417" t="s">
        <v>444</v>
      </c>
      <c r="D27" s="341">
        <v>0</v>
      </c>
      <c r="E27" s="237">
        <v>0</v>
      </c>
      <c r="F27" s="237">
        <v>0</v>
      </c>
      <c r="G27" s="237">
        <v>0</v>
      </c>
      <c r="H27" s="341">
        <v>0</v>
      </c>
      <c r="I27" s="228">
        <f t="shared" si="0"/>
        <v>0</v>
      </c>
      <c r="J27" s="231">
        <v>20</v>
      </c>
      <c r="K27" s="417" t="s">
        <v>445</v>
      </c>
      <c r="L27" s="341">
        <v>1</v>
      </c>
      <c r="M27" s="237">
        <v>1</v>
      </c>
      <c r="N27" s="341">
        <v>0</v>
      </c>
      <c r="O27" s="237">
        <v>0</v>
      </c>
      <c r="P27" s="341">
        <v>0</v>
      </c>
      <c r="Q27" s="233">
        <f t="shared" si="1"/>
        <v>2</v>
      </c>
      <c r="R27" s="239">
        <v>22</v>
      </c>
      <c r="S27" s="235">
        <f t="shared" si="2"/>
        <v>42</v>
      </c>
      <c r="T27" s="237">
        <v>25</v>
      </c>
      <c r="U27" s="237">
        <v>8</v>
      </c>
    </row>
    <row r="28" spans="1:21" ht="16.5" thickBot="1" x14ac:dyDescent="0.3">
      <c r="A28" s="237">
        <v>21</v>
      </c>
      <c r="B28" s="240" t="s">
        <v>30</v>
      </c>
      <c r="C28" s="232" t="s">
        <v>237</v>
      </c>
      <c r="D28" s="421">
        <v>7</v>
      </c>
      <c r="E28" s="418">
        <v>3</v>
      </c>
      <c r="F28" s="418">
        <v>1</v>
      </c>
      <c r="G28" s="418">
        <v>0</v>
      </c>
      <c r="H28" s="421">
        <v>0</v>
      </c>
      <c r="I28" s="228">
        <f t="shared" si="0"/>
        <v>11</v>
      </c>
      <c r="J28" s="198">
        <v>13</v>
      </c>
      <c r="K28" s="232" t="s">
        <v>446</v>
      </c>
      <c r="L28" s="421">
        <v>1</v>
      </c>
      <c r="M28" s="418">
        <v>0</v>
      </c>
      <c r="N28" s="421">
        <v>0</v>
      </c>
      <c r="O28" s="418">
        <v>0</v>
      </c>
      <c r="P28" s="421">
        <v>0</v>
      </c>
      <c r="Q28" s="233">
        <f t="shared" si="1"/>
        <v>1</v>
      </c>
      <c r="R28" s="234">
        <v>23</v>
      </c>
      <c r="S28" s="235">
        <f t="shared" si="2"/>
        <v>36</v>
      </c>
      <c r="T28" s="237">
        <v>17</v>
      </c>
      <c r="U28" s="418">
        <v>16</v>
      </c>
    </row>
    <row r="29" spans="1:21" ht="16.5" thickBot="1" x14ac:dyDescent="0.3">
      <c r="A29" s="418">
        <v>22</v>
      </c>
      <c r="B29" s="242" t="s">
        <v>38</v>
      </c>
      <c r="C29" s="415"/>
      <c r="D29" s="341"/>
      <c r="E29" s="237"/>
      <c r="F29" s="237"/>
      <c r="G29" s="237"/>
      <c r="H29" s="341"/>
      <c r="I29" s="228">
        <f t="shared" si="0"/>
        <v>0</v>
      </c>
      <c r="J29" s="198"/>
      <c r="K29" s="415"/>
      <c r="L29" s="341"/>
      <c r="M29" s="237"/>
      <c r="N29" s="341"/>
      <c r="O29" s="237"/>
      <c r="P29" s="341"/>
      <c r="Q29" s="233">
        <f t="shared" si="1"/>
        <v>0</v>
      </c>
      <c r="R29" s="239"/>
      <c r="S29" s="235">
        <f t="shared" si="2"/>
        <v>0</v>
      </c>
      <c r="T29" s="440">
        <v>28</v>
      </c>
      <c r="U29" s="430">
        <v>-5</v>
      </c>
    </row>
    <row r="30" spans="1:21" ht="16.5" thickBot="1" x14ac:dyDescent="0.3">
      <c r="A30" s="237">
        <v>23</v>
      </c>
      <c r="B30" s="240" t="s">
        <v>31</v>
      </c>
      <c r="C30" s="416"/>
      <c r="D30" s="421"/>
      <c r="E30" s="418"/>
      <c r="F30" s="418"/>
      <c r="G30" s="418"/>
      <c r="H30" s="421"/>
      <c r="I30" s="228">
        <f t="shared" si="0"/>
        <v>0</v>
      </c>
      <c r="J30" s="231"/>
      <c r="K30" s="416"/>
      <c r="L30" s="421"/>
      <c r="M30" s="418"/>
      <c r="N30" s="421"/>
      <c r="O30" s="418"/>
      <c r="P30" s="421"/>
      <c r="Q30" s="233">
        <f t="shared" si="1"/>
        <v>0</v>
      </c>
      <c r="R30" s="234"/>
      <c r="S30" s="235">
        <f t="shared" si="2"/>
        <v>0</v>
      </c>
      <c r="T30" s="430">
        <v>28</v>
      </c>
      <c r="U30" s="430">
        <v>-5</v>
      </c>
    </row>
    <row r="31" spans="1:21" ht="16.5" thickBot="1" x14ac:dyDescent="0.3">
      <c r="A31" s="237">
        <v>24</v>
      </c>
      <c r="B31" s="240" t="s">
        <v>39</v>
      </c>
      <c r="C31" s="415"/>
      <c r="D31" s="341"/>
      <c r="E31" s="237"/>
      <c r="F31" s="237"/>
      <c r="G31" s="237"/>
      <c r="H31" s="341"/>
      <c r="I31" s="228">
        <f t="shared" si="0"/>
        <v>0</v>
      </c>
      <c r="J31" s="198"/>
      <c r="K31" s="415"/>
      <c r="L31" s="341"/>
      <c r="M31" s="237"/>
      <c r="N31" s="341"/>
      <c r="O31" s="237"/>
      <c r="P31" s="341"/>
      <c r="Q31" s="233">
        <f t="shared" si="1"/>
        <v>0</v>
      </c>
      <c r="R31" s="239"/>
      <c r="S31" s="235">
        <f t="shared" si="2"/>
        <v>0</v>
      </c>
      <c r="T31" s="440">
        <v>28</v>
      </c>
      <c r="U31" s="426">
        <v>-5</v>
      </c>
    </row>
    <row r="32" spans="1:21" ht="16.5" thickBot="1" x14ac:dyDescent="0.3">
      <c r="A32" s="418">
        <v>25</v>
      </c>
      <c r="B32" s="242" t="s">
        <v>32</v>
      </c>
      <c r="C32" s="232" t="s">
        <v>263</v>
      </c>
      <c r="D32" s="421">
        <v>0</v>
      </c>
      <c r="E32" s="418">
        <v>0</v>
      </c>
      <c r="F32" s="418">
        <v>0</v>
      </c>
      <c r="G32" s="418">
        <v>0</v>
      </c>
      <c r="H32" s="421">
        <v>0</v>
      </c>
      <c r="I32" s="228">
        <f t="shared" si="0"/>
        <v>0</v>
      </c>
      <c r="J32" s="231">
        <v>20</v>
      </c>
      <c r="K32" s="232" t="s">
        <v>447</v>
      </c>
      <c r="L32" s="421">
        <v>0</v>
      </c>
      <c r="M32" s="418">
        <v>0</v>
      </c>
      <c r="N32" s="421">
        <v>0</v>
      </c>
      <c r="O32" s="418">
        <v>0</v>
      </c>
      <c r="P32" s="421">
        <v>0</v>
      </c>
      <c r="Q32" s="233">
        <f t="shared" si="1"/>
        <v>0</v>
      </c>
      <c r="R32" s="234">
        <v>24</v>
      </c>
      <c r="S32" s="235">
        <f t="shared" si="2"/>
        <v>44</v>
      </c>
      <c r="T32" s="237">
        <v>26</v>
      </c>
      <c r="U32" s="237">
        <v>7</v>
      </c>
    </row>
    <row r="33" spans="1:21" ht="16.5" thickBot="1" x14ac:dyDescent="0.3">
      <c r="A33" s="237">
        <v>26</v>
      </c>
      <c r="B33" s="240" t="s">
        <v>33</v>
      </c>
      <c r="C33" s="415"/>
      <c r="D33" s="341"/>
      <c r="E33" s="237"/>
      <c r="F33" s="237"/>
      <c r="G33" s="237"/>
      <c r="H33" s="341"/>
      <c r="I33" s="228">
        <f t="shared" si="0"/>
        <v>0</v>
      </c>
      <c r="J33" s="198"/>
      <c r="K33" s="415"/>
      <c r="L33" s="341"/>
      <c r="M33" s="237"/>
      <c r="N33" s="341"/>
      <c r="O33" s="237"/>
      <c r="P33" s="341"/>
      <c r="Q33" s="233">
        <f t="shared" si="1"/>
        <v>0</v>
      </c>
      <c r="R33" s="239"/>
      <c r="S33" s="235">
        <f t="shared" si="2"/>
        <v>0</v>
      </c>
      <c r="T33" s="430">
        <v>28</v>
      </c>
      <c r="U33" s="430">
        <v>-5</v>
      </c>
    </row>
    <row r="34" spans="1:21" ht="16.5" thickBot="1" x14ac:dyDescent="0.3">
      <c r="A34" s="418">
        <v>27</v>
      </c>
      <c r="B34" s="242" t="s">
        <v>34</v>
      </c>
      <c r="C34" s="232" t="s">
        <v>448</v>
      </c>
      <c r="D34" s="421">
        <v>0</v>
      </c>
      <c r="E34" s="418">
        <v>0</v>
      </c>
      <c r="F34" s="418">
        <v>0</v>
      </c>
      <c r="G34" s="418">
        <v>0</v>
      </c>
      <c r="H34" s="421">
        <v>0</v>
      </c>
      <c r="I34" s="228">
        <f t="shared" si="0"/>
        <v>0</v>
      </c>
      <c r="J34" s="198">
        <v>20</v>
      </c>
      <c r="K34" s="232" t="s">
        <v>449</v>
      </c>
      <c r="L34" s="421">
        <v>4</v>
      </c>
      <c r="M34" s="418">
        <v>1</v>
      </c>
      <c r="N34" s="421">
        <v>0</v>
      </c>
      <c r="O34" s="418">
        <v>0</v>
      </c>
      <c r="P34" s="421">
        <v>0</v>
      </c>
      <c r="Q34" s="233">
        <f t="shared" si="1"/>
        <v>5</v>
      </c>
      <c r="R34" s="234">
        <v>20</v>
      </c>
      <c r="S34" s="235">
        <f t="shared" si="2"/>
        <v>40</v>
      </c>
      <c r="T34" s="237">
        <v>21</v>
      </c>
      <c r="U34" s="237">
        <v>12</v>
      </c>
    </row>
    <row r="35" spans="1:21" ht="16.5" thickBot="1" x14ac:dyDescent="0.3">
      <c r="A35" s="237">
        <v>28</v>
      </c>
      <c r="B35" s="240" t="s">
        <v>35</v>
      </c>
      <c r="C35" s="417" t="s">
        <v>450</v>
      </c>
      <c r="D35" s="341">
        <v>3</v>
      </c>
      <c r="E35" s="237">
        <v>0</v>
      </c>
      <c r="F35" s="237">
        <v>0</v>
      </c>
      <c r="G35" s="237">
        <v>0</v>
      </c>
      <c r="H35" s="341">
        <v>0</v>
      </c>
      <c r="I35" s="228">
        <f t="shared" si="0"/>
        <v>3</v>
      </c>
      <c r="J35" s="231">
        <v>17</v>
      </c>
      <c r="K35" s="417" t="s">
        <v>451</v>
      </c>
      <c r="L35" s="341">
        <v>0</v>
      </c>
      <c r="M35" s="237">
        <v>0</v>
      </c>
      <c r="N35" s="341">
        <v>0</v>
      </c>
      <c r="O35" s="237">
        <v>0</v>
      </c>
      <c r="P35" s="341">
        <v>0</v>
      </c>
      <c r="Q35" s="233">
        <f t="shared" si="1"/>
        <v>0</v>
      </c>
      <c r="R35" s="239">
        <v>24</v>
      </c>
      <c r="S35" s="235">
        <f t="shared" si="2"/>
        <v>41</v>
      </c>
      <c r="T35" s="237">
        <v>22</v>
      </c>
      <c r="U35" s="237">
        <v>11</v>
      </c>
    </row>
    <row r="36" spans="1:21" ht="16.5" thickBot="1" x14ac:dyDescent="0.3">
      <c r="A36" s="418">
        <v>29</v>
      </c>
      <c r="B36" s="437" t="s">
        <v>36</v>
      </c>
      <c r="C36" s="232" t="s">
        <v>427</v>
      </c>
      <c r="D36" s="421">
        <v>7</v>
      </c>
      <c r="E36" s="418">
        <v>6</v>
      </c>
      <c r="F36" s="418">
        <v>6</v>
      </c>
      <c r="G36" s="418">
        <v>6</v>
      </c>
      <c r="H36" s="421">
        <v>3</v>
      </c>
      <c r="I36" s="228">
        <f t="shared" si="0"/>
        <v>28</v>
      </c>
      <c r="J36" s="198">
        <v>5</v>
      </c>
      <c r="K36" s="435" t="s">
        <v>228</v>
      </c>
      <c r="L36" s="436">
        <v>8</v>
      </c>
      <c r="M36" s="243">
        <v>8</v>
      </c>
      <c r="N36" s="436">
        <v>8</v>
      </c>
      <c r="O36" s="243">
        <v>6</v>
      </c>
      <c r="P36" s="436">
        <v>6</v>
      </c>
      <c r="Q36" s="233">
        <f t="shared" si="1"/>
        <v>36</v>
      </c>
      <c r="R36" s="234">
        <v>2</v>
      </c>
      <c r="S36" s="235">
        <f t="shared" si="2"/>
        <v>7</v>
      </c>
      <c r="T36" s="439">
        <v>1</v>
      </c>
      <c r="U36" s="236">
        <v>35</v>
      </c>
    </row>
    <row r="37" spans="1:21" ht="16.5" thickBot="1" x14ac:dyDescent="0.3">
      <c r="A37" s="237">
        <v>30</v>
      </c>
      <c r="B37" s="240" t="s">
        <v>37</v>
      </c>
      <c r="C37" s="442" t="s">
        <v>429</v>
      </c>
      <c r="D37" s="443">
        <v>5</v>
      </c>
      <c r="E37" s="444">
        <v>5</v>
      </c>
      <c r="F37" s="445">
        <v>5</v>
      </c>
      <c r="G37" s="444">
        <v>4</v>
      </c>
      <c r="H37" s="446">
        <v>0</v>
      </c>
      <c r="I37" s="228">
        <f t="shared" si="0"/>
        <v>19</v>
      </c>
      <c r="J37" s="198">
        <v>26</v>
      </c>
      <c r="K37" s="415"/>
      <c r="L37" s="341"/>
      <c r="M37" s="237"/>
      <c r="N37" s="341"/>
      <c r="O37" s="237"/>
      <c r="P37" s="341"/>
      <c r="Q37" s="233">
        <f t="shared" si="1"/>
        <v>0</v>
      </c>
      <c r="R37" s="239"/>
      <c r="S37" s="235">
        <f t="shared" si="2"/>
        <v>26</v>
      </c>
      <c r="T37" s="237">
        <v>27</v>
      </c>
      <c r="U37" s="237">
        <v>6</v>
      </c>
    </row>
    <row r="38" spans="1:21" ht="16.5" thickBot="1" x14ac:dyDescent="0.3">
      <c r="A38" s="418">
        <v>31</v>
      </c>
      <c r="B38" s="242" t="s">
        <v>91</v>
      </c>
      <c r="C38" s="416"/>
      <c r="D38" s="421"/>
      <c r="E38" s="418"/>
      <c r="F38" s="418"/>
      <c r="G38" s="418"/>
      <c r="H38" s="421"/>
      <c r="I38" s="228">
        <f t="shared" si="0"/>
        <v>0</v>
      </c>
      <c r="J38" s="198"/>
      <c r="K38" s="416"/>
      <c r="L38" s="421"/>
      <c r="M38" s="418"/>
      <c r="N38" s="421"/>
      <c r="O38" s="419"/>
      <c r="P38" s="421"/>
      <c r="Q38" s="233">
        <f t="shared" si="1"/>
        <v>0</v>
      </c>
      <c r="R38" s="234"/>
      <c r="S38" s="235">
        <f t="shared" si="2"/>
        <v>0</v>
      </c>
      <c r="T38" s="430">
        <v>28</v>
      </c>
      <c r="U38" s="430">
        <v>-5</v>
      </c>
    </row>
    <row r="39" spans="1:21" ht="16.5" thickBot="1" x14ac:dyDescent="0.3">
      <c r="A39" s="237">
        <v>32</v>
      </c>
      <c r="B39" s="438" t="s">
        <v>89</v>
      </c>
      <c r="C39" s="432" t="s">
        <v>256</v>
      </c>
      <c r="D39" s="433">
        <v>9</v>
      </c>
      <c r="E39" s="238">
        <v>8</v>
      </c>
      <c r="F39" s="238">
        <v>8</v>
      </c>
      <c r="G39" s="238">
        <v>6</v>
      </c>
      <c r="H39" s="433">
        <v>1</v>
      </c>
      <c r="I39" s="228">
        <f t="shared" si="0"/>
        <v>32</v>
      </c>
      <c r="J39" s="198">
        <v>2</v>
      </c>
      <c r="K39" s="417" t="s">
        <v>266</v>
      </c>
      <c r="L39" s="341">
        <v>7</v>
      </c>
      <c r="M39" s="237">
        <v>7</v>
      </c>
      <c r="N39" s="341">
        <v>6</v>
      </c>
      <c r="O39" s="237">
        <v>6</v>
      </c>
      <c r="P39" s="341">
        <v>5</v>
      </c>
      <c r="Q39" s="228">
        <f t="shared" si="1"/>
        <v>31</v>
      </c>
      <c r="R39" s="239">
        <v>5</v>
      </c>
      <c r="S39" s="238">
        <f t="shared" si="2"/>
        <v>7</v>
      </c>
      <c r="T39" s="447">
        <v>1</v>
      </c>
      <c r="U39" s="236">
        <v>35</v>
      </c>
    </row>
  </sheetData>
  <sortState ref="A8:U39">
    <sortCondition ref="A8:A39"/>
  </sortState>
  <mergeCells count="9">
    <mergeCell ref="A6:B6"/>
    <mergeCell ref="C6:J6"/>
    <mergeCell ref="K6:R6"/>
    <mergeCell ref="A1:U1"/>
    <mergeCell ref="A2:U2"/>
    <mergeCell ref="A3:U3"/>
    <mergeCell ref="A4:U4"/>
    <mergeCell ref="A5:J5"/>
    <mergeCell ref="K5:U5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opLeftCell="A16" zoomScaleNormal="100" workbookViewId="0">
      <selection activeCell="H107" sqref="H107"/>
    </sheetView>
  </sheetViews>
  <sheetFormatPr defaultRowHeight="15" x14ac:dyDescent="0.25"/>
  <cols>
    <col min="1" max="1" width="4.85546875" customWidth="1"/>
    <col min="2" max="2" width="19.140625" customWidth="1"/>
    <col min="3" max="3" width="24.42578125" customWidth="1"/>
    <col min="4" max="9" width="4.7109375" customWidth="1"/>
    <col min="10" max="10" width="6.5703125" customWidth="1"/>
    <col min="14" max="14" width="25" customWidth="1"/>
    <col min="17" max="17" width="9.140625" style="278"/>
  </cols>
  <sheetData>
    <row r="1" spans="1:17" ht="16.5" thickBot="1" x14ac:dyDescent="0.3">
      <c r="A1" s="706" t="s">
        <v>453</v>
      </c>
      <c r="B1" s="704"/>
      <c r="C1" s="704"/>
      <c r="D1" s="704"/>
      <c r="E1" s="704"/>
      <c r="F1" s="704"/>
      <c r="G1" s="704"/>
      <c r="H1" s="704"/>
      <c r="I1" s="704"/>
      <c r="J1" s="705"/>
    </row>
    <row r="2" spans="1:17" ht="16.5" thickBot="1" x14ac:dyDescent="0.3">
      <c r="A2" s="695" t="s">
        <v>274</v>
      </c>
      <c r="B2" s="709"/>
      <c r="C2" s="709"/>
      <c r="D2" s="709"/>
      <c r="E2" s="709"/>
      <c r="F2" s="709"/>
      <c r="G2" s="709"/>
      <c r="H2" s="709"/>
      <c r="I2" s="709"/>
      <c r="J2" s="696"/>
    </row>
    <row r="3" spans="1:17" ht="16.5" thickBot="1" x14ac:dyDescent="0.3">
      <c r="A3" s="695" t="s">
        <v>238</v>
      </c>
      <c r="B3" s="709"/>
      <c r="C3" s="696"/>
      <c r="D3" s="695" t="s">
        <v>275</v>
      </c>
      <c r="E3" s="709"/>
      <c r="F3" s="709"/>
      <c r="G3" s="709"/>
      <c r="H3" s="696"/>
      <c r="I3" s="710">
        <v>43785</v>
      </c>
      <c r="J3" s="711"/>
    </row>
    <row r="4" spans="1:17" ht="48" thickBot="1" x14ac:dyDescent="0.3">
      <c r="A4" s="250" t="s">
        <v>0</v>
      </c>
      <c r="B4" s="251" t="s">
        <v>1</v>
      </c>
      <c r="C4" s="252" t="s">
        <v>201</v>
      </c>
      <c r="D4" s="17">
        <v>1</v>
      </c>
      <c r="E4" s="253">
        <v>2</v>
      </c>
      <c r="F4" s="253">
        <v>3</v>
      </c>
      <c r="G4" s="253">
        <v>4</v>
      </c>
      <c r="H4" s="253">
        <v>5</v>
      </c>
      <c r="I4" s="253" t="s">
        <v>203</v>
      </c>
      <c r="J4" s="250" t="s">
        <v>94</v>
      </c>
    </row>
    <row r="5" spans="1:17" ht="16.5" thickBot="1" x14ac:dyDescent="0.3">
      <c r="A5" s="17">
        <v>1</v>
      </c>
      <c r="B5" s="448" t="s">
        <v>42</v>
      </c>
      <c r="C5" s="455"/>
      <c r="D5" s="418"/>
      <c r="E5" s="241"/>
      <c r="F5" s="241"/>
      <c r="G5" s="241"/>
      <c r="H5" s="241"/>
      <c r="I5" s="237">
        <f t="shared" ref="I5:I36" si="0">SUM(D5:H5)</f>
        <v>0</v>
      </c>
      <c r="J5" s="707">
        <f>SUM(I5:I6)</f>
        <v>0</v>
      </c>
    </row>
    <row r="6" spans="1:17" ht="16.5" thickBot="1" x14ac:dyDescent="0.3">
      <c r="A6" s="254">
        <v>2</v>
      </c>
      <c r="B6" s="232" t="s">
        <v>42</v>
      </c>
      <c r="C6" s="456"/>
      <c r="D6" s="237"/>
      <c r="E6" s="255"/>
      <c r="F6" s="255"/>
      <c r="G6" s="255"/>
      <c r="H6" s="255"/>
      <c r="I6" s="237">
        <f t="shared" si="0"/>
        <v>0</v>
      </c>
      <c r="J6" s="708"/>
    </row>
    <row r="7" spans="1:17" ht="16.5" thickBot="1" x14ac:dyDescent="0.3">
      <c r="A7" s="17">
        <v>3</v>
      </c>
      <c r="B7" s="448" t="s">
        <v>43</v>
      </c>
      <c r="C7" s="264" t="s">
        <v>454</v>
      </c>
      <c r="D7" s="229">
        <v>3</v>
      </c>
      <c r="E7" s="255">
        <v>0</v>
      </c>
      <c r="F7" s="255">
        <v>0</v>
      </c>
      <c r="G7" s="255">
        <v>0</v>
      </c>
      <c r="H7" s="255">
        <v>0</v>
      </c>
      <c r="I7" s="237">
        <f t="shared" si="0"/>
        <v>3</v>
      </c>
      <c r="J7" s="707">
        <f t="shared" ref="J7" si="1">SUM(I7:I8)</f>
        <v>3</v>
      </c>
    </row>
    <row r="8" spans="1:17" ht="16.5" thickBot="1" x14ac:dyDescent="0.3">
      <c r="A8" s="254">
        <v>4</v>
      </c>
      <c r="B8" s="232" t="s">
        <v>43</v>
      </c>
      <c r="C8" s="263"/>
      <c r="D8" s="237"/>
      <c r="E8" s="255"/>
      <c r="F8" s="255"/>
      <c r="G8" s="255"/>
      <c r="H8" s="255"/>
      <c r="I8" s="237">
        <f t="shared" si="0"/>
        <v>0</v>
      </c>
      <c r="J8" s="708"/>
    </row>
    <row r="9" spans="1:17" ht="16.5" thickBot="1" x14ac:dyDescent="0.3">
      <c r="A9" s="17">
        <v>5</v>
      </c>
      <c r="B9" s="448" t="s">
        <v>44</v>
      </c>
      <c r="C9" s="264"/>
      <c r="D9" s="229"/>
      <c r="E9" s="255"/>
      <c r="F9" s="255"/>
      <c r="G9" s="255"/>
      <c r="H9" s="255"/>
      <c r="I9" s="237">
        <f t="shared" si="0"/>
        <v>0</v>
      </c>
      <c r="J9" s="707">
        <f t="shared" ref="J9" si="2">SUM(I9:I10)</f>
        <v>0</v>
      </c>
    </row>
    <row r="10" spans="1:17" ht="16.5" thickBot="1" x14ac:dyDescent="0.3">
      <c r="A10" s="254">
        <v>6</v>
      </c>
      <c r="B10" s="232" t="s">
        <v>44</v>
      </c>
      <c r="C10" s="263"/>
      <c r="D10" s="237"/>
      <c r="E10" s="255"/>
      <c r="F10" s="255"/>
      <c r="G10" s="255"/>
      <c r="H10" s="255"/>
      <c r="I10" s="237">
        <f t="shared" si="0"/>
        <v>0</v>
      </c>
      <c r="J10" s="708"/>
    </row>
    <row r="11" spans="1:17" ht="16.5" thickBot="1" x14ac:dyDescent="0.3">
      <c r="A11" s="17">
        <v>7</v>
      </c>
      <c r="B11" s="448" t="s">
        <v>45</v>
      </c>
      <c r="C11" s="264"/>
      <c r="D11" s="229"/>
      <c r="E11" s="255"/>
      <c r="F11" s="255"/>
      <c r="G11" s="255"/>
      <c r="H11" s="255"/>
      <c r="I11" s="237">
        <f t="shared" si="0"/>
        <v>0</v>
      </c>
      <c r="J11" s="707">
        <f t="shared" ref="J11" si="3">SUM(I11:I12)</f>
        <v>24</v>
      </c>
    </row>
    <row r="12" spans="1:17" ht="16.5" thickBot="1" x14ac:dyDescent="0.3">
      <c r="A12" s="254">
        <v>8</v>
      </c>
      <c r="B12" s="232" t="s">
        <v>45</v>
      </c>
      <c r="C12" s="263" t="s">
        <v>276</v>
      </c>
      <c r="D12" s="237">
        <v>9</v>
      </c>
      <c r="E12" s="255">
        <v>7</v>
      </c>
      <c r="F12" s="255">
        <v>5</v>
      </c>
      <c r="G12" s="255">
        <v>2</v>
      </c>
      <c r="H12" s="255">
        <v>1</v>
      </c>
      <c r="I12" s="237">
        <f t="shared" si="0"/>
        <v>24</v>
      </c>
      <c r="J12" s="708"/>
      <c r="M12" s="712" t="s">
        <v>0</v>
      </c>
      <c r="N12" s="718" t="s">
        <v>1</v>
      </c>
      <c r="O12" s="712" t="s">
        <v>94</v>
      </c>
      <c r="P12" s="714" t="s">
        <v>93</v>
      </c>
      <c r="Q12" s="716" t="s">
        <v>92</v>
      </c>
    </row>
    <row r="13" spans="1:17" ht="16.5" thickBot="1" x14ac:dyDescent="0.3">
      <c r="A13" s="17">
        <v>9</v>
      </c>
      <c r="B13" s="448" t="s">
        <v>46</v>
      </c>
      <c r="C13" s="264" t="s">
        <v>455</v>
      </c>
      <c r="D13" s="229">
        <v>0</v>
      </c>
      <c r="E13" s="255">
        <v>0</v>
      </c>
      <c r="F13" s="255">
        <v>0</v>
      </c>
      <c r="G13" s="255">
        <v>0</v>
      </c>
      <c r="H13" s="255">
        <v>0</v>
      </c>
      <c r="I13" s="237">
        <f t="shared" si="0"/>
        <v>0</v>
      </c>
      <c r="J13" s="707">
        <f t="shared" ref="J13" si="4">SUM(I13:I14)</f>
        <v>0</v>
      </c>
      <c r="M13" s="713"/>
      <c r="N13" s="719"/>
      <c r="O13" s="713"/>
      <c r="P13" s="715"/>
      <c r="Q13" s="717"/>
    </row>
    <row r="14" spans="1:17" ht="16.5" thickBot="1" x14ac:dyDescent="0.3">
      <c r="A14" s="254">
        <v>10</v>
      </c>
      <c r="B14" s="232" t="s">
        <v>46</v>
      </c>
      <c r="C14" s="263"/>
      <c r="D14" s="237"/>
      <c r="E14" s="255"/>
      <c r="F14" s="255"/>
      <c r="G14" s="255"/>
      <c r="H14" s="255"/>
      <c r="I14" s="237">
        <f t="shared" si="0"/>
        <v>0</v>
      </c>
      <c r="J14" s="708"/>
      <c r="M14" s="229">
        <v>1</v>
      </c>
      <c r="N14" s="451" t="s">
        <v>42</v>
      </c>
      <c r="O14" s="229">
        <f>SUM($J$5)</f>
        <v>0</v>
      </c>
      <c r="P14" s="246">
        <v>34</v>
      </c>
      <c r="Q14" s="426">
        <v>-5</v>
      </c>
    </row>
    <row r="15" spans="1:17" ht="16.5" thickBot="1" x14ac:dyDescent="0.3">
      <c r="A15" s="17">
        <v>11</v>
      </c>
      <c r="B15" s="448" t="s">
        <v>47</v>
      </c>
      <c r="C15" s="264"/>
      <c r="D15" s="229"/>
      <c r="E15" s="255"/>
      <c r="F15" s="255"/>
      <c r="G15" s="255"/>
      <c r="H15" s="255"/>
      <c r="I15" s="237">
        <f t="shared" si="0"/>
        <v>0</v>
      </c>
      <c r="J15" s="707">
        <f t="shared" ref="J15" si="5">SUM(I15:I16)</f>
        <v>5</v>
      </c>
      <c r="M15" s="237">
        <v>2</v>
      </c>
      <c r="N15" s="451" t="s">
        <v>43</v>
      </c>
      <c r="O15" s="229">
        <f>SUM($J$7)</f>
        <v>3</v>
      </c>
      <c r="P15" s="229">
        <v>27</v>
      </c>
      <c r="Q15" s="237">
        <v>25</v>
      </c>
    </row>
    <row r="16" spans="1:17" ht="16.5" thickBot="1" x14ac:dyDescent="0.3">
      <c r="A16" s="256">
        <v>12</v>
      </c>
      <c r="B16" s="232" t="s">
        <v>47</v>
      </c>
      <c r="C16" s="263" t="s">
        <v>277</v>
      </c>
      <c r="D16" s="237">
        <v>4</v>
      </c>
      <c r="E16" s="255">
        <v>1</v>
      </c>
      <c r="F16" s="255">
        <v>0</v>
      </c>
      <c r="G16" s="255">
        <v>0</v>
      </c>
      <c r="H16" s="255">
        <v>0</v>
      </c>
      <c r="I16" s="237">
        <f t="shared" si="0"/>
        <v>5</v>
      </c>
      <c r="J16" s="708"/>
      <c r="M16" s="229">
        <v>3</v>
      </c>
      <c r="N16" s="451" t="s">
        <v>44</v>
      </c>
      <c r="O16" s="229">
        <f>SUM($J$9)</f>
        <v>0</v>
      </c>
      <c r="P16" s="246">
        <v>34</v>
      </c>
      <c r="Q16" s="426">
        <v>-5</v>
      </c>
    </row>
    <row r="17" spans="1:17" ht="16.5" thickBot="1" x14ac:dyDescent="0.3">
      <c r="A17" s="17">
        <v>13</v>
      </c>
      <c r="B17" s="448" t="s">
        <v>48</v>
      </c>
      <c r="C17" s="264" t="s">
        <v>456</v>
      </c>
      <c r="D17" s="229">
        <v>6</v>
      </c>
      <c r="E17" s="255">
        <v>3</v>
      </c>
      <c r="F17" s="255">
        <v>2</v>
      </c>
      <c r="G17" s="255">
        <v>0</v>
      </c>
      <c r="H17" s="255">
        <v>0</v>
      </c>
      <c r="I17" s="237">
        <f t="shared" si="0"/>
        <v>11</v>
      </c>
      <c r="J17" s="707">
        <f t="shared" ref="J17" si="6">SUM(I17:I18)</f>
        <v>11</v>
      </c>
      <c r="M17" s="237">
        <v>4</v>
      </c>
      <c r="N17" s="451" t="s">
        <v>45</v>
      </c>
      <c r="O17" s="229">
        <f>SUM($J$11)</f>
        <v>24</v>
      </c>
      <c r="P17" s="420">
        <v>10</v>
      </c>
      <c r="Q17" s="237">
        <v>42</v>
      </c>
    </row>
    <row r="18" spans="1:17" ht="16.5" thickBot="1" x14ac:dyDescent="0.3">
      <c r="A18" s="254">
        <v>14</v>
      </c>
      <c r="B18" s="232" t="s">
        <v>48</v>
      </c>
      <c r="C18" s="263"/>
      <c r="D18" s="237"/>
      <c r="E18" s="255"/>
      <c r="F18" s="255"/>
      <c r="G18" s="255"/>
      <c r="H18" s="255"/>
      <c r="I18" s="237">
        <f t="shared" si="0"/>
        <v>0</v>
      </c>
      <c r="J18" s="708"/>
      <c r="M18" s="229">
        <v>5</v>
      </c>
      <c r="N18" s="451" t="s">
        <v>46</v>
      </c>
      <c r="O18" s="229">
        <f>SUM($J$13)</f>
        <v>0</v>
      </c>
      <c r="P18" s="424">
        <v>29</v>
      </c>
      <c r="Q18" s="423">
        <v>23</v>
      </c>
    </row>
    <row r="19" spans="1:17" ht="16.5" thickBot="1" x14ac:dyDescent="0.3">
      <c r="A19" s="17">
        <v>15</v>
      </c>
      <c r="B19" s="448" t="s">
        <v>49</v>
      </c>
      <c r="C19" s="264" t="s">
        <v>457</v>
      </c>
      <c r="D19" s="229">
        <v>8</v>
      </c>
      <c r="E19" s="255">
        <v>7</v>
      </c>
      <c r="F19" s="255">
        <v>5</v>
      </c>
      <c r="G19" s="255">
        <v>5</v>
      </c>
      <c r="H19" s="255">
        <v>2</v>
      </c>
      <c r="I19" s="237">
        <f t="shared" si="0"/>
        <v>27</v>
      </c>
      <c r="J19" s="707">
        <f t="shared" ref="J19" si="7">SUM(I19:I20)</f>
        <v>27</v>
      </c>
      <c r="M19" s="237">
        <v>6</v>
      </c>
      <c r="N19" s="451" t="s">
        <v>47</v>
      </c>
      <c r="O19" s="229">
        <f>SUM($J$15)</f>
        <v>5</v>
      </c>
      <c r="P19" s="424">
        <v>26</v>
      </c>
      <c r="Q19" s="237">
        <v>26</v>
      </c>
    </row>
    <row r="20" spans="1:17" ht="16.5" thickBot="1" x14ac:dyDescent="0.3">
      <c r="A20" s="254">
        <v>16</v>
      </c>
      <c r="B20" s="232" t="s">
        <v>49</v>
      </c>
      <c r="C20" s="263"/>
      <c r="D20" s="237"/>
      <c r="E20" s="255"/>
      <c r="F20" s="255"/>
      <c r="G20" s="255"/>
      <c r="H20" s="255"/>
      <c r="I20" s="237">
        <f t="shared" si="0"/>
        <v>0</v>
      </c>
      <c r="J20" s="708"/>
      <c r="M20" s="229">
        <v>7</v>
      </c>
      <c r="N20" s="451" t="s">
        <v>48</v>
      </c>
      <c r="O20" s="229">
        <f>SUM($J$17)</f>
        <v>11</v>
      </c>
      <c r="P20" s="229">
        <v>24</v>
      </c>
      <c r="Q20" s="423">
        <v>28</v>
      </c>
    </row>
    <row r="21" spans="1:17" ht="16.5" thickBot="1" x14ac:dyDescent="0.3">
      <c r="A21" s="17">
        <v>17</v>
      </c>
      <c r="B21" s="448" t="s">
        <v>50</v>
      </c>
      <c r="C21" s="264" t="s">
        <v>458</v>
      </c>
      <c r="D21" s="229">
        <v>7</v>
      </c>
      <c r="E21" s="255">
        <v>7</v>
      </c>
      <c r="F21" s="255">
        <v>7</v>
      </c>
      <c r="G21" s="255">
        <v>2</v>
      </c>
      <c r="H21" s="255">
        <v>1</v>
      </c>
      <c r="I21" s="237">
        <f t="shared" si="0"/>
        <v>24</v>
      </c>
      <c r="J21" s="707">
        <f t="shared" ref="J21" si="8">SUM(I21:I22)</f>
        <v>24</v>
      </c>
      <c r="M21" s="237">
        <v>8</v>
      </c>
      <c r="N21" s="451" t="s">
        <v>49</v>
      </c>
      <c r="O21" s="229">
        <f>SUM($J$19)</f>
        <v>27</v>
      </c>
      <c r="P21" s="424">
        <v>7</v>
      </c>
      <c r="Q21" s="237">
        <v>45</v>
      </c>
    </row>
    <row r="22" spans="1:17" ht="16.5" thickBot="1" x14ac:dyDescent="0.3">
      <c r="A22" s="254">
        <v>18</v>
      </c>
      <c r="B22" s="232" t="s">
        <v>50</v>
      </c>
      <c r="C22" s="263"/>
      <c r="D22" s="237"/>
      <c r="E22" s="255"/>
      <c r="F22" s="255"/>
      <c r="G22" s="255"/>
      <c r="H22" s="255"/>
      <c r="I22" s="237">
        <f t="shared" si="0"/>
        <v>0</v>
      </c>
      <c r="J22" s="708"/>
      <c r="M22" s="229">
        <v>9</v>
      </c>
      <c r="N22" s="451" t="s">
        <v>50</v>
      </c>
      <c r="O22" s="229">
        <f>SUM($J$21)</f>
        <v>24</v>
      </c>
      <c r="P22" s="229">
        <v>12</v>
      </c>
      <c r="Q22" s="237">
        <v>40</v>
      </c>
    </row>
    <row r="23" spans="1:17" ht="16.5" thickBot="1" x14ac:dyDescent="0.3">
      <c r="A23" s="17">
        <v>19</v>
      </c>
      <c r="B23" s="448" t="s">
        <v>51</v>
      </c>
      <c r="C23" s="264" t="s">
        <v>459</v>
      </c>
      <c r="D23" s="229">
        <v>10</v>
      </c>
      <c r="E23" s="255">
        <v>0</v>
      </c>
      <c r="F23" s="255">
        <v>0</v>
      </c>
      <c r="G23" s="255">
        <v>0</v>
      </c>
      <c r="H23" s="255">
        <v>0</v>
      </c>
      <c r="I23" s="237">
        <f t="shared" si="0"/>
        <v>10</v>
      </c>
      <c r="J23" s="707">
        <f t="shared" ref="J23" si="9">SUM(I23:I24)</f>
        <v>10</v>
      </c>
      <c r="M23" s="237">
        <v>10</v>
      </c>
      <c r="N23" s="451" t="s">
        <v>51</v>
      </c>
      <c r="O23" s="229">
        <f>SUM($J$23)</f>
        <v>10</v>
      </c>
      <c r="P23" s="229">
        <v>25</v>
      </c>
      <c r="Q23" s="423">
        <v>27</v>
      </c>
    </row>
    <row r="24" spans="1:17" ht="16.5" thickBot="1" x14ac:dyDescent="0.3">
      <c r="A24" s="254">
        <v>20</v>
      </c>
      <c r="B24" s="232" t="s">
        <v>51</v>
      </c>
      <c r="C24" s="263"/>
      <c r="D24" s="237"/>
      <c r="E24" s="255"/>
      <c r="F24" s="255"/>
      <c r="G24" s="255"/>
      <c r="H24" s="255"/>
      <c r="I24" s="237">
        <f t="shared" si="0"/>
        <v>0</v>
      </c>
      <c r="J24" s="708"/>
      <c r="M24" s="229">
        <v>11</v>
      </c>
      <c r="N24" s="451" t="s">
        <v>52</v>
      </c>
      <c r="O24" s="229">
        <f>SUM($J$25)</f>
        <v>0</v>
      </c>
      <c r="P24" s="420">
        <v>29</v>
      </c>
      <c r="Q24" s="237">
        <v>23</v>
      </c>
    </row>
    <row r="25" spans="1:17" ht="16.5" thickBot="1" x14ac:dyDescent="0.3">
      <c r="A25" s="17">
        <v>21</v>
      </c>
      <c r="B25" s="448" t="s">
        <v>52</v>
      </c>
      <c r="C25" s="264" t="s">
        <v>460</v>
      </c>
      <c r="D25" s="229">
        <v>0</v>
      </c>
      <c r="E25" s="255">
        <v>0</v>
      </c>
      <c r="F25" s="255">
        <v>0</v>
      </c>
      <c r="G25" s="255">
        <v>0</v>
      </c>
      <c r="H25" s="255">
        <v>0</v>
      </c>
      <c r="I25" s="237">
        <f t="shared" si="0"/>
        <v>0</v>
      </c>
      <c r="J25" s="707">
        <f t="shared" ref="J25" si="10">SUM(I25:I26)</f>
        <v>0</v>
      </c>
      <c r="M25" s="166">
        <v>12</v>
      </c>
      <c r="N25" s="262" t="s">
        <v>53</v>
      </c>
      <c r="O25" s="424">
        <f>SUM($J$27)</f>
        <v>21</v>
      </c>
      <c r="P25" s="424">
        <v>18</v>
      </c>
      <c r="Q25" s="423">
        <v>34</v>
      </c>
    </row>
    <row r="26" spans="1:17" ht="16.5" thickBot="1" x14ac:dyDescent="0.3">
      <c r="A26" s="254">
        <v>22</v>
      </c>
      <c r="B26" s="232" t="s">
        <v>52</v>
      </c>
      <c r="C26" s="263"/>
      <c r="D26" s="237"/>
      <c r="E26" s="255"/>
      <c r="F26" s="255"/>
      <c r="G26" s="255"/>
      <c r="H26" s="255"/>
      <c r="I26" s="237">
        <f t="shared" si="0"/>
        <v>0</v>
      </c>
      <c r="J26" s="708"/>
      <c r="M26" s="229">
        <v>13</v>
      </c>
      <c r="N26" s="451" t="s">
        <v>54</v>
      </c>
      <c r="O26" s="229">
        <f>SUM($J$29)</f>
        <v>23</v>
      </c>
      <c r="P26" s="229">
        <v>14</v>
      </c>
      <c r="Q26" s="237">
        <v>38</v>
      </c>
    </row>
    <row r="27" spans="1:17" ht="16.5" thickBot="1" x14ac:dyDescent="0.3">
      <c r="A27" s="17">
        <v>23</v>
      </c>
      <c r="B27" s="448" t="s">
        <v>53</v>
      </c>
      <c r="C27" s="264"/>
      <c r="D27" s="229"/>
      <c r="E27" s="255"/>
      <c r="F27" s="255"/>
      <c r="G27" s="255"/>
      <c r="H27" s="255"/>
      <c r="I27" s="237">
        <f t="shared" si="0"/>
        <v>0</v>
      </c>
      <c r="J27" s="707">
        <f t="shared" ref="J27" si="11">SUM(I27:I28)</f>
        <v>21</v>
      </c>
      <c r="M27" s="237">
        <v>14</v>
      </c>
      <c r="N27" s="451" t="s">
        <v>55</v>
      </c>
      <c r="O27" s="229">
        <f>SUM($J$31)</f>
        <v>0</v>
      </c>
      <c r="P27" s="246">
        <v>34</v>
      </c>
      <c r="Q27" s="430">
        <v>-5</v>
      </c>
    </row>
    <row r="28" spans="1:17" ht="16.5" thickBot="1" x14ac:dyDescent="0.3">
      <c r="A28" s="254">
        <v>24</v>
      </c>
      <c r="B28" s="232" t="s">
        <v>53</v>
      </c>
      <c r="C28" s="263" t="s">
        <v>461</v>
      </c>
      <c r="D28" s="237">
        <v>7</v>
      </c>
      <c r="E28" s="255">
        <v>4</v>
      </c>
      <c r="F28" s="255">
        <v>4</v>
      </c>
      <c r="G28" s="255">
        <v>3</v>
      </c>
      <c r="H28" s="255">
        <v>3</v>
      </c>
      <c r="I28" s="237">
        <f t="shared" si="0"/>
        <v>21</v>
      </c>
      <c r="J28" s="708"/>
      <c r="M28" s="229">
        <v>15</v>
      </c>
      <c r="N28" s="451" t="s">
        <v>56</v>
      </c>
      <c r="O28" s="229">
        <f>SUM($J$33)</f>
        <v>19</v>
      </c>
      <c r="P28" s="424">
        <v>19</v>
      </c>
      <c r="Q28" s="423">
        <v>33</v>
      </c>
    </row>
    <row r="29" spans="1:17" ht="16.5" thickBot="1" x14ac:dyDescent="0.3">
      <c r="A29" s="17">
        <v>25</v>
      </c>
      <c r="B29" s="448" t="s">
        <v>54</v>
      </c>
      <c r="C29" s="264"/>
      <c r="D29" s="229"/>
      <c r="E29" s="255"/>
      <c r="F29" s="255"/>
      <c r="G29" s="255"/>
      <c r="H29" s="255"/>
      <c r="I29" s="237">
        <f t="shared" si="0"/>
        <v>0</v>
      </c>
      <c r="J29" s="707">
        <f t="shared" ref="J29" si="12">SUM(I29:I30)</f>
        <v>23</v>
      </c>
      <c r="M29" s="237">
        <v>16</v>
      </c>
      <c r="N29" s="460" t="s">
        <v>57</v>
      </c>
      <c r="O29" s="257">
        <f>SUM($J$35)</f>
        <v>31</v>
      </c>
      <c r="P29" s="257">
        <v>3</v>
      </c>
      <c r="Q29" s="198">
        <v>50</v>
      </c>
    </row>
    <row r="30" spans="1:17" ht="16.5" thickBot="1" x14ac:dyDescent="0.3">
      <c r="A30" s="254">
        <v>26</v>
      </c>
      <c r="B30" s="232" t="s">
        <v>54</v>
      </c>
      <c r="C30" s="263" t="s">
        <v>462</v>
      </c>
      <c r="D30" s="237">
        <v>8</v>
      </c>
      <c r="E30" s="255">
        <v>8</v>
      </c>
      <c r="F30" s="255">
        <v>3</v>
      </c>
      <c r="G30" s="255">
        <v>3</v>
      </c>
      <c r="H30" s="255">
        <v>1</v>
      </c>
      <c r="I30" s="237">
        <f t="shared" si="0"/>
        <v>23</v>
      </c>
      <c r="J30" s="708"/>
      <c r="M30" s="424">
        <v>17</v>
      </c>
      <c r="N30" s="262" t="s">
        <v>58</v>
      </c>
      <c r="O30" s="424">
        <f>SUM($J$37)</f>
        <v>19</v>
      </c>
      <c r="P30" s="229">
        <v>21</v>
      </c>
      <c r="Q30" s="423">
        <v>31</v>
      </c>
    </row>
    <row r="31" spans="1:17" ht="16.5" thickBot="1" x14ac:dyDescent="0.3">
      <c r="A31" s="17">
        <v>27</v>
      </c>
      <c r="B31" s="448" t="s">
        <v>55</v>
      </c>
      <c r="C31" s="264"/>
      <c r="D31" s="229"/>
      <c r="E31" s="255"/>
      <c r="F31" s="255"/>
      <c r="G31" s="255"/>
      <c r="H31" s="255"/>
      <c r="I31" s="237">
        <f t="shared" si="0"/>
        <v>0</v>
      </c>
      <c r="J31" s="707">
        <f t="shared" ref="J31" si="13">SUM(I31:I32)</f>
        <v>0</v>
      </c>
      <c r="M31" s="237">
        <v>18</v>
      </c>
      <c r="N31" s="451" t="s">
        <v>59</v>
      </c>
      <c r="O31" s="229">
        <f>SUM($J$39)</f>
        <v>23</v>
      </c>
      <c r="P31" s="229">
        <v>15</v>
      </c>
      <c r="Q31" s="237">
        <v>37</v>
      </c>
    </row>
    <row r="32" spans="1:17" ht="16.5" thickBot="1" x14ac:dyDescent="0.3">
      <c r="A32" s="17">
        <v>28</v>
      </c>
      <c r="B32" s="232" t="s">
        <v>55</v>
      </c>
      <c r="C32" s="263"/>
      <c r="D32" s="237"/>
      <c r="E32" s="255"/>
      <c r="F32" s="255"/>
      <c r="G32" s="255"/>
      <c r="H32" s="255"/>
      <c r="I32" s="237">
        <f t="shared" si="0"/>
        <v>0</v>
      </c>
      <c r="J32" s="708"/>
      <c r="M32" s="424">
        <v>19</v>
      </c>
      <c r="N32" s="262" t="s">
        <v>90</v>
      </c>
      <c r="O32" s="424">
        <f>SUM($J$41)</f>
        <v>25</v>
      </c>
      <c r="P32" s="229">
        <v>8</v>
      </c>
      <c r="Q32" s="237">
        <v>44</v>
      </c>
    </row>
    <row r="33" spans="1:17" ht="16.5" thickBot="1" x14ac:dyDescent="0.3">
      <c r="A33" s="17">
        <v>29</v>
      </c>
      <c r="B33" s="448" t="s">
        <v>56</v>
      </c>
      <c r="C33" s="264"/>
      <c r="D33" s="229"/>
      <c r="E33" s="255"/>
      <c r="F33" s="255"/>
      <c r="G33" s="255"/>
      <c r="H33" s="255"/>
      <c r="I33" s="237">
        <f t="shared" si="0"/>
        <v>0</v>
      </c>
      <c r="J33" s="707">
        <f t="shared" ref="J33" si="14">SUM(I33:I34)</f>
        <v>19</v>
      </c>
      <c r="M33" s="166">
        <v>20</v>
      </c>
      <c r="N33" s="262" t="s">
        <v>60</v>
      </c>
      <c r="O33" s="424">
        <f>SUM($J$43)</f>
        <v>27</v>
      </c>
      <c r="P33" s="229">
        <v>6</v>
      </c>
      <c r="Q33" s="423">
        <v>46</v>
      </c>
    </row>
    <row r="34" spans="1:17" ht="16.5" thickBot="1" x14ac:dyDescent="0.3">
      <c r="A34" s="17">
        <v>30</v>
      </c>
      <c r="B34" s="232" t="s">
        <v>56</v>
      </c>
      <c r="C34" s="263" t="s">
        <v>463</v>
      </c>
      <c r="D34" s="237">
        <v>8</v>
      </c>
      <c r="E34" s="255">
        <v>6</v>
      </c>
      <c r="F34" s="255">
        <v>3</v>
      </c>
      <c r="G34" s="255">
        <v>2</v>
      </c>
      <c r="H34" s="255">
        <v>0</v>
      </c>
      <c r="I34" s="237">
        <f t="shared" si="0"/>
        <v>19</v>
      </c>
      <c r="J34" s="708"/>
      <c r="M34" s="229">
        <v>21</v>
      </c>
      <c r="N34" s="461" t="s">
        <v>61</v>
      </c>
      <c r="O34" s="230">
        <f>SUM($J$45)</f>
        <v>39</v>
      </c>
      <c r="P34" s="277">
        <v>1</v>
      </c>
      <c r="Q34" s="236">
        <v>54</v>
      </c>
    </row>
    <row r="35" spans="1:17" ht="16.5" thickBot="1" x14ac:dyDescent="0.3">
      <c r="A35" s="17">
        <v>31</v>
      </c>
      <c r="B35" s="448" t="s">
        <v>57</v>
      </c>
      <c r="C35" s="458" t="s">
        <v>279</v>
      </c>
      <c r="D35" s="257">
        <v>9</v>
      </c>
      <c r="E35" s="459">
        <v>8</v>
      </c>
      <c r="F35" s="459">
        <v>6</v>
      </c>
      <c r="G35" s="459">
        <v>5</v>
      </c>
      <c r="H35" s="459">
        <v>3</v>
      </c>
      <c r="I35" s="198">
        <f t="shared" si="0"/>
        <v>31</v>
      </c>
      <c r="J35" s="707">
        <f t="shared" ref="J35" si="15">SUM(I35:I36)</f>
        <v>31</v>
      </c>
      <c r="M35" s="237">
        <v>22</v>
      </c>
      <c r="N35" s="261" t="s">
        <v>62</v>
      </c>
      <c r="O35" s="235">
        <f>SUM($J$47)</f>
        <v>34</v>
      </c>
      <c r="P35" s="235">
        <v>2</v>
      </c>
      <c r="Q35" s="243">
        <v>52</v>
      </c>
    </row>
    <row r="36" spans="1:17" ht="16.5" thickBot="1" x14ac:dyDescent="0.3">
      <c r="A36" s="17">
        <v>32</v>
      </c>
      <c r="B36" s="232" t="s">
        <v>57</v>
      </c>
      <c r="C36" s="263"/>
      <c r="D36" s="237"/>
      <c r="E36" s="255"/>
      <c r="F36" s="255"/>
      <c r="G36" s="255"/>
      <c r="H36" s="255"/>
      <c r="I36" s="237">
        <f t="shared" si="0"/>
        <v>0</v>
      </c>
      <c r="J36" s="708"/>
      <c r="M36" s="229">
        <v>23</v>
      </c>
      <c r="N36" s="451" t="s">
        <v>63</v>
      </c>
      <c r="O36" s="229">
        <f>SUM($J$49)</f>
        <v>19</v>
      </c>
      <c r="P36" s="229">
        <v>20</v>
      </c>
      <c r="Q36" s="237">
        <v>32</v>
      </c>
    </row>
    <row r="37" spans="1:17" ht="16.5" thickBot="1" x14ac:dyDescent="0.3">
      <c r="A37" s="17">
        <v>33</v>
      </c>
      <c r="B37" s="448" t="s">
        <v>58</v>
      </c>
      <c r="C37" s="264" t="s">
        <v>464</v>
      </c>
      <c r="D37" s="229">
        <v>7</v>
      </c>
      <c r="E37" s="255">
        <v>6</v>
      </c>
      <c r="F37" s="255">
        <v>6</v>
      </c>
      <c r="G37" s="255">
        <v>0</v>
      </c>
      <c r="H37" s="255">
        <v>0</v>
      </c>
      <c r="I37" s="237">
        <f t="shared" ref="I37:I100" si="16">SUM(D37:H37)</f>
        <v>19</v>
      </c>
      <c r="J37" s="707">
        <f t="shared" ref="J37" si="17">SUM(I37:I38)</f>
        <v>19</v>
      </c>
      <c r="M37" s="237">
        <v>24</v>
      </c>
      <c r="N37" s="451" t="s">
        <v>64</v>
      </c>
      <c r="O37" s="229">
        <f>SUM($J$51)</f>
        <v>0</v>
      </c>
      <c r="P37" s="229">
        <v>29</v>
      </c>
      <c r="Q37" s="237">
        <v>23</v>
      </c>
    </row>
    <row r="38" spans="1:17" ht="16.5" thickBot="1" x14ac:dyDescent="0.3">
      <c r="A38" s="17">
        <v>34</v>
      </c>
      <c r="B38" s="232" t="s">
        <v>58</v>
      </c>
      <c r="C38" s="263"/>
      <c r="D38" s="237"/>
      <c r="E38" s="255"/>
      <c r="F38" s="255"/>
      <c r="G38" s="255"/>
      <c r="H38" s="255"/>
      <c r="I38" s="237">
        <f t="shared" si="16"/>
        <v>0</v>
      </c>
      <c r="J38" s="708"/>
      <c r="M38" s="229">
        <v>25</v>
      </c>
      <c r="N38" s="451" t="s">
        <v>65</v>
      </c>
      <c r="O38" s="229">
        <f>SUM($J$53)</f>
        <v>25</v>
      </c>
      <c r="P38" s="229">
        <v>9</v>
      </c>
      <c r="Q38" s="423">
        <v>43</v>
      </c>
    </row>
    <row r="39" spans="1:17" ht="16.5" thickBot="1" x14ac:dyDescent="0.3">
      <c r="A39" s="17">
        <v>35</v>
      </c>
      <c r="B39" s="448" t="s">
        <v>59</v>
      </c>
      <c r="C39" s="264"/>
      <c r="D39" s="229"/>
      <c r="E39" s="255"/>
      <c r="F39" s="255"/>
      <c r="G39" s="255"/>
      <c r="H39" s="255"/>
      <c r="I39" s="237">
        <f t="shared" si="16"/>
        <v>0</v>
      </c>
      <c r="J39" s="707">
        <f t="shared" ref="J39" si="18">SUM(I39:I40)</f>
        <v>23</v>
      </c>
      <c r="M39" s="166">
        <v>26</v>
      </c>
      <c r="N39" s="262" t="s">
        <v>66</v>
      </c>
      <c r="O39" s="424">
        <f>SUM($J$55)</f>
        <v>30</v>
      </c>
      <c r="P39" s="420">
        <v>4</v>
      </c>
      <c r="Q39" s="237">
        <v>48</v>
      </c>
    </row>
    <row r="40" spans="1:17" ht="16.5" thickBot="1" x14ac:dyDescent="0.3">
      <c r="A40" s="17">
        <v>36</v>
      </c>
      <c r="B40" s="232" t="s">
        <v>59</v>
      </c>
      <c r="C40" s="263" t="s">
        <v>280</v>
      </c>
      <c r="D40" s="237">
        <v>8</v>
      </c>
      <c r="E40" s="255">
        <v>6</v>
      </c>
      <c r="F40" s="255">
        <v>4</v>
      </c>
      <c r="G40" s="255">
        <v>3</v>
      </c>
      <c r="H40" s="255">
        <v>2</v>
      </c>
      <c r="I40" s="237">
        <f t="shared" si="16"/>
        <v>23</v>
      </c>
      <c r="J40" s="708"/>
      <c r="M40" s="229">
        <v>27</v>
      </c>
      <c r="N40" s="452" t="s">
        <v>95</v>
      </c>
      <c r="O40" s="229">
        <f>SUM($J$57)</f>
        <v>16</v>
      </c>
      <c r="P40" s="229">
        <v>22</v>
      </c>
      <c r="Q40" s="423">
        <v>30</v>
      </c>
    </row>
    <row r="41" spans="1:17" ht="16.5" thickBot="1" x14ac:dyDescent="0.3">
      <c r="A41" s="17">
        <v>37</v>
      </c>
      <c r="B41" s="448" t="s">
        <v>90</v>
      </c>
      <c r="C41" s="264" t="s">
        <v>320</v>
      </c>
      <c r="D41" s="229">
        <v>7</v>
      </c>
      <c r="E41" s="255">
        <v>7</v>
      </c>
      <c r="F41" s="255">
        <v>6</v>
      </c>
      <c r="G41" s="255">
        <v>5</v>
      </c>
      <c r="H41" s="255">
        <v>0</v>
      </c>
      <c r="I41" s="237">
        <f t="shared" si="16"/>
        <v>25</v>
      </c>
      <c r="J41" s="707">
        <f t="shared" ref="J41" si="19">SUM(I41:I42)</f>
        <v>25</v>
      </c>
      <c r="M41" s="237">
        <v>28</v>
      </c>
      <c r="N41" s="452" t="s">
        <v>67</v>
      </c>
      <c r="O41" s="229">
        <f>SUM($J$59)</f>
        <v>12</v>
      </c>
      <c r="P41" s="424">
        <v>23</v>
      </c>
      <c r="Q41" s="237">
        <v>29</v>
      </c>
    </row>
    <row r="42" spans="1:17" ht="16.5" thickBot="1" x14ac:dyDescent="0.3">
      <c r="A42" s="17">
        <v>38</v>
      </c>
      <c r="B42" s="232" t="s">
        <v>90</v>
      </c>
      <c r="C42" s="263"/>
      <c r="D42" s="237"/>
      <c r="E42" s="255"/>
      <c r="F42" s="255"/>
      <c r="G42" s="255"/>
      <c r="H42" s="255"/>
      <c r="I42" s="237">
        <f t="shared" si="16"/>
        <v>0</v>
      </c>
      <c r="J42" s="708"/>
      <c r="M42" s="424">
        <v>29</v>
      </c>
      <c r="N42" s="262" t="s">
        <v>68</v>
      </c>
      <c r="O42" s="424">
        <f>SUM($J$61)</f>
        <v>23</v>
      </c>
      <c r="P42" s="229">
        <v>16</v>
      </c>
      <c r="Q42" s="237">
        <v>36</v>
      </c>
    </row>
    <row r="43" spans="1:17" ht="16.5" thickBot="1" x14ac:dyDescent="0.3">
      <c r="A43" s="17">
        <v>39</v>
      </c>
      <c r="B43" s="448" t="s">
        <v>60</v>
      </c>
      <c r="C43" s="264"/>
      <c r="D43" s="229"/>
      <c r="E43" s="255"/>
      <c r="F43" s="255"/>
      <c r="G43" s="255"/>
      <c r="H43" s="255"/>
      <c r="I43" s="237">
        <f t="shared" si="16"/>
        <v>0</v>
      </c>
      <c r="J43" s="707">
        <f t="shared" ref="J43" si="20">SUM(I43:I44)</f>
        <v>27</v>
      </c>
      <c r="M43" s="237">
        <v>30</v>
      </c>
      <c r="N43" s="451" t="s">
        <v>69</v>
      </c>
      <c r="O43" s="229">
        <f>SUM($J$63)</f>
        <v>0</v>
      </c>
      <c r="P43" s="229">
        <v>29</v>
      </c>
      <c r="Q43" s="237">
        <v>23</v>
      </c>
    </row>
    <row r="44" spans="1:17" ht="16.5" thickBot="1" x14ac:dyDescent="0.3">
      <c r="A44" s="17">
        <v>40</v>
      </c>
      <c r="B44" s="232" t="s">
        <v>60</v>
      </c>
      <c r="C44" s="263" t="s">
        <v>465</v>
      </c>
      <c r="D44" s="237">
        <v>8</v>
      </c>
      <c r="E44" s="255">
        <v>5</v>
      </c>
      <c r="F44" s="255">
        <v>5</v>
      </c>
      <c r="G44" s="255">
        <v>5</v>
      </c>
      <c r="H44" s="255">
        <v>4</v>
      </c>
      <c r="I44" s="237">
        <f t="shared" si="16"/>
        <v>27</v>
      </c>
      <c r="J44" s="708"/>
      <c r="M44" s="229">
        <v>31</v>
      </c>
      <c r="N44" s="451" t="s">
        <v>70</v>
      </c>
      <c r="O44" s="229">
        <f>SUM($J$65)</f>
        <v>0</v>
      </c>
      <c r="P44" s="246">
        <v>34</v>
      </c>
      <c r="Q44" s="430">
        <v>-5</v>
      </c>
    </row>
    <row r="45" spans="1:17" ht="16.5" thickBot="1" x14ac:dyDescent="0.3">
      <c r="A45" s="17">
        <v>41</v>
      </c>
      <c r="B45" s="274" t="s">
        <v>61</v>
      </c>
      <c r="C45" s="258" t="s">
        <v>466</v>
      </c>
      <c r="D45" s="230">
        <v>9</v>
      </c>
      <c r="E45" s="259">
        <v>8</v>
      </c>
      <c r="F45" s="259">
        <v>8</v>
      </c>
      <c r="G45" s="259">
        <v>8</v>
      </c>
      <c r="H45" s="259">
        <v>6</v>
      </c>
      <c r="I45" s="236">
        <f t="shared" si="16"/>
        <v>39</v>
      </c>
      <c r="J45" s="707">
        <f t="shared" ref="J45" si="21">SUM(I45:I46)</f>
        <v>39</v>
      </c>
      <c r="M45" s="237">
        <v>32</v>
      </c>
      <c r="N45" s="451" t="s">
        <v>71</v>
      </c>
      <c r="O45" s="229">
        <f>SUM($J$67)</f>
        <v>0</v>
      </c>
      <c r="P45" s="229">
        <v>29</v>
      </c>
      <c r="Q45" s="423">
        <v>23</v>
      </c>
    </row>
    <row r="46" spans="1:17" ht="16.5" thickBot="1" x14ac:dyDescent="0.3">
      <c r="A46" s="17">
        <v>42</v>
      </c>
      <c r="B46" s="232" t="s">
        <v>61</v>
      </c>
      <c r="C46" s="263"/>
      <c r="D46" s="237"/>
      <c r="E46" s="255"/>
      <c r="F46" s="255"/>
      <c r="G46" s="255"/>
      <c r="H46" s="255"/>
      <c r="I46" s="237">
        <f t="shared" si="16"/>
        <v>0</v>
      </c>
      <c r="J46" s="708"/>
      <c r="M46" s="229">
        <v>33</v>
      </c>
      <c r="N46" s="451" t="s">
        <v>72</v>
      </c>
      <c r="O46" s="229">
        <f>SUM($J$69)</f>
        <v>29</v>
      </c>
      <c r="P46" s="229">
        <v>5</v>
      </c>
      <c r="Q46" s="237">
        <v>47</v>
      </c>
    </row>
    <row r="47" spans="1:17" ht="16.5" thickBot="1" x14ac:dyDescent="0.3">
      <c r="A47" s="254">
        <v>43</v>
      </c>
      <c r="B47" s="275" t="s">
        <v>62</v>
      </c>
      <c r="C47" s="276" t="s">
        <v>467</v>
      </c>
      <c r="D47" s="235">
        <v>8</v>
      </c>
      <c r="E47" s="457">
        <v>8</v>
      </c>
      <c r="F47" s="457">
        <v>8</v>
      </c>
      <c r="G47" s="457">
        <v>6</v>
      </c>
      <c r="H47" s="457">
        <v>4</v>
      </c>
      <c r="I47" s="238">
        <f t="shared" si="16"/>
        <v>34</v>
      </c>
      <c r="J47" s="707">
        <f t="shared" ref="J47" si="22">SUM(I47:I48)</f>
        <v>34</v>
      </c>
      <c r="M47" s="237">
        <v>34</v>
      </c>
      <c r="N47" s="451" t="s">
        <v>73</v>
      </c>
      <c r="O47" s="229">
        <f>SUM($J$71)</f>
        <v>22</v>
      </c>
      <c r="P47" s="229">
        <v>17</v>
      </c>
      <c r="Q47" s="237">
        <v>35</v>
      </c>
    </row>
    <row r="48" spans="1:17" ht="16.5" thickBot="1" x14ac:dyDescent="0.3">
      <c r="A48" s="17">
        <v>44</v>
      </c>
      <c r="B48" s="232" t="s">
        <v>62</v>
      </c>
      <c r="C48" s="263"/>
      <c r="D48" s="237"/>
      <c r="E48" s="255"/>
      <c r="F48" s="255"/>
      <c r="G48" s="255"/>
      <c r="H48" s="255"/>
      <c r="I48" s="237">
        <f t="shared" si="16"/>
        <v>0</v>
      </c>
      <c r="J48" s="708"/>
      <c r="M48" s="229">
        <v>35</v>
      </c>
      <c r="N48" s="451" t="s">
        <v>74</v>
      </c>
      <c r="O48" s="229">
        <f>SUM($J$73)</f>
        <v>0</v>
      </c>
      <c r="P48" s="246">
        <v>34</v>
      </c>
      <c r="Q48" s="426">
        <v>-5</v>
      </c>
    </row>
    <row r="49" spans="1:17" ht="16.5" thickBot="1" x14ac:dyDescent="0.3">
      <c r="A49" s="254">
        <v>45</v>
      </c>
      <c r="B49" s="448" t="s">
        <v>63</v>
      </c>
      <c r="C49" s="264"/>
      <c r="D49" s="229"/>
      <c r="E49" s="255"/>
      <c r="F49" s="255"/>
      <c r="G49" s="255"/>
      <c r="H49" s="255"/>
      <c r="I49" s="237">
        <f t="shared" si="16"/>
        <v>0</v>
      </c>
      <c r="J49" s="707">
        <f t="shared" ref="J49" si="23">SUM(I49:I50)</f>
        <v>19</v>
      </c>
      <c r="M49" s="237">
        <v>36</v>
      </c>
      <c r="N49" s="453" t="s">
        <v>75</v>
      </c>
      <c r="O49" s="229">
        <f>SUM($J$75)</f>
        <v>0</v>
      </c>
      <c r="P49" s="246">
        <v>34</v>
      </c>
      <c r="Q49" s="430">
        <v>-5</v>
      </c>
    </row>
    <row r="50" spans="1:17" ht="16.5" thickBot="1" x14ac:dyDescent="0.3">
      <c r="A50" s="17">
        <v>46</v>
      </c>
      <c r="B50" s="232" t="s">
        <v>63</v>
      </c>
      <c r="C50" s="263" t="s">
        <v>468</v>
      </c>
      <c r="D50" s="237">
        <v>7</v>
      </c>
      <c r="E50" s="255">
        <v>7</v>
      </c>
      <c r="F50" s="255">
        <v>5</v>
      </c>
      <c r="G50" s="255">
        <v>0</v>
      </c>
      <c r="H50" s="255">
        <v>0</v>
      </c>
      <c r="I50" s="237">
        <f t="shared" si="16"/>
        <v>19</v>
      </c>
      <c r="J50" s="708"/>
      <c r="M50" s="229">
        <v>37</v>
      </c>
      <c r="N50" s="454" t="s">
        <v>76</v>
      </c>
      <c r="O50" s="229">
        <f>SUM($J$77)</f>
        <v>0</v>
      </c>
      <c r="P50" s="246">
        <v>34</v>
      </c>
      <c r="Q50" s="430">
        <v>-5</v>
      </c>
    </row>
    <row r="51" spans="1:17" ht="16.5" thickBot="1" x14ac:dyDescent="0.3">
      <c r="A51" s="254">
        <v>47</v>
      </c>
      <c r="B51" s="448" t="s">
        <v>64</v>
      </c>
      <c r="C51" s="264" t="s">
        <v>469</v>
      </c>
      <c r="D51" s="229">
        <v>0</v>
      </c>
      <c r="E51" s="255">
        <v>0</v>
      </c>
      <c r="F51" s="255">
        <v>0</v>
      </c>
      <c r="G51" s="255">
        <v>0</v>
      </c>
      <c r="H51" s="255">
        <v>0</v>
      </c>
      <c r="I51" s="237">
        <f t="shared" si="16"/>
        <v>0</v>
      </c>
      <c r="J51" s="707">
        <f t="shared" ref="J51" si="24">SUM(I51:I52)</f>
        <v>0</v>
      </c>
      <c r="M51" s="237">
        <v>38</v>
      </c>
      <c r="N51" s="451" t="s">
        <v>77</v>
      </c>
      <c r="O51" s="229">
        <f>SUM($J$79)</f>
        <v>0</v>
      </c>
      <c r="P51" s="246">
        <v>34</v>
      </c>
      <c r="Q51" s="430">
        <v>-5</v>
      </c>
    </row>
    <row r="52" spans="1:17" ht="16.5" thickBot="1" x14ac:dyDescent="0.3">
      <c r="A52" s="17">
        <v>48</v>
      </c>
      <c r="B52" s="232" t="s">
        <v>64</v>
      </c>
      <c r="C52" s="263"/>
      <c r="D52" s="237"/>
      <c r="E52" s="255"/>
      <c r="F52" s="255"/>
      <c r="G52" s="255"/>
      <c r="H52" s="255"/>
      <c r="I52" s="237">
        <f t="shared" si="16"/>
        <v>0</v>
      </c>
      <c r="J52" s="708"/>
      <c r="M52" s="229">
        <v>39</v>
      </c>
      <c r="N52" s="451" t="s">
        <v>78</v>
      </c>
      <c r="O52" s="229">
        <f>SUM($J$81)</f>
        <v>24</v>
      </c>
      <c r="P52" s="424">
        <v>11</v>
      </c>
      <c r="Q52" s="237">
        <v>41</v>
      </c>
    </row>
    <row r="53" spans="1:17" ht="16.5" thickBot="1" x14ac:dyDescent="0.3">
      <c r="A53" s="254">
        <v>49</v>
      </c>
      <c r="B53" s="448" t="s">
        <v>65</v>
      </c>
      <c r="C53" s="264" t="s">
        <v>470</v>
      </c>
      <c r="D53" s="229">
        <v>8</v>
      </c>
      <c r="E53" s="255">
        <v>6</v>
      </c>
      <c r="F53" s="255">
        <v>5</v>
      </c>
      <c r="G53" s="255">
        <v>5</v>
      </c>
      <c r="H53" s="255">
        <v>1</v>
      </c>
      <c r="I53" s="237">
        <f t="shared" si="16"/>
        <v>25</v>
      </c>
      <c r="J53" s="707">
        <f t="shared" ref="J53" si="25">SUM(I53:I54)</f>
        <v>25</v>
      </c>
      <c r="M53" s="237">
        <v>40</v>
      </c>
      <c r="N53" s="451" t="s">
        <v>79</v>
      </c>
      <c r="O53" s="229">
        <f>SUM($J$83)</f>
        <v>0</v>
      </c>
      <c r="P53" s="246">
        <v>34</v>
      </c>
      <c r="Q53" s="430">
        <v>-5</v>
      </c>
    </row>
    <row r="54" spans="1:17" ht="16.5" thickBot="1" x14ac:dyDescent="0.3">
      <c r="A54" s="17">
        <v>50</v>
      </c>
      <c r="B54" s="232" t="s">
        <v>65</v>
      </c>
      <c r="C54" s="263"/>
      <c r="D54" s="237"/>
      <c r="E54" s="255"/>
      <c r="F54" s="255"/>
      <c r="G54" s="255"/>
      <c r="H54" s="255"/>
      <c r="I54" s="237">
        <f t="shared" si="16"/>
        <v>0</v>
      </c>
      <c r="J54" s="708"/>
      <c r="M54" s="229">
        <v>41</v>
      </c>
      <c r="N54" s="451" t="s">
        <v>80</v>
      </c>
      <c r="O54" s="229">
        <f>SUM($J$85)</f>
        <v>0</v>
      </c>
      <c r="P54" s="246">
        <v>34</v>
      </c>
      <c r="Q54" s="430">
        <v>-5</v>
      </c>
    </row>
    <row r="55" spans="1:17" ht="16.5" thickBot="1" x14ac:dyDescent="0.3">
      <c r="A55" s="254">
        <v>51</v>
      </c>
      <c r="B55" s="448" t="s">
        <v>66</v>
      </c>
      <c r="C55" s="265" t="s">
        <v>471</v>
      </c>
      <c r="D55" s="229">
        <v>9</v>
      </c>
      <c r="E55" s="255">
        <v>8</v>
      </c>
      <c r="F55" s="255">
        <v>8</v>
      </c>
      <c r="G55" s="255">
        <v>3</v>
      </c>
      <c r="H55" s="255">
        <v>2</v>
      </c>
      <c r="I55" s="237">
        <f t="shared" si="16"/>
        <v>30</v>
      </c>
      <c r="J55" s="707">
        <f t="shared" ref="J55" si="26">SUM(I55:I56)</f>
        <v>30</v>
      </c>
      <c r="M55" s="237">
        <v>42</v>
      </c>
      <c r="N55" s="451" t="s">
        <v>81</v>
      </c>
      <c r="O55" s="229">
        <f>SUM($J$87)</f>
        <v>0</v>
      </c>
      <c r="P55" s="246">
        <v>34</v>
      </c>
      <c r="Q55" s="430">
        <v>-5</v>
      </c>
    </row>
    <row r="56" spans="1:17" ht="16.5" thickBot="1" x14ac:dyDescent="0.3">
      <c r="A56" s="17">
        <v>52</v>
      </c>
      <c r="B56" s="232" t="s">
        <v>66</v>
      </c>
      <c r="C56" s="266"/>
      <c r="D56" s="237"/>
      <c r="E56" s="255"/>
      <c r="F56" s="255"/>
      <c r="G56" s="255"/>
      <c r="H56" s="255"/>
      <c r="I56" s="237">
        <f t="shared" si="16"/>
        <v>0</v>
      </c>
      <c r="J56" s="708"/>
      <c r="M56" s="229">
        <v>43</v>
      </c>
      <c r="N56" s="451" t="s">
        <v>82</v>
      </c>
      <c r="O56" s="229">
        <f>SUM($J$89)</f>
        <v>0</v>
      </c>
      <c r="P56" s="246">
        <v>34</v>
      </c>
      <c r="Q56" s="430">
        <v>-5</v>
      </c>
    </row>
    <row r="57" spans="1:17" ht="16.5" thickBot="1" x14ac:dyDescent="0.3">
      <c r="A57" s="254">
        <v>53</v>
      </c>
      <c r="B57" s="448" t="s">
        <v>95</v>
      </c>
      <c r="C57" s="265" t="s">
        <v>472</v>
      </c>
      <c r="D57" s="229">
        <v>6</v>
      </c>
      <c r="E57" s="255">
        <v>6</v>
      </c>
      <c r="F57" s="255">
        <v>4</v>
      </c>
      <c r="G57" s="255">
        <v>0</v>
      </c>
      <c r="H57" s="255">
        <v>0</v>
      </c>
      <c r="I57" s="237">
        <f t="shared" si="16"/>
        <v>16</v>
      </c>
      <c r="J57" s="707">
        <f t="shared" ref="J57" si="27">SUM(I57:I58)</f>
        <v>16</v>
      </c>
      <c r="M57" s="237">
        <v>44</v>
      </c>
      <c r="N57" s="451" t="s">
        <v>83</v>
      </c>
      <c r="O57" s="229">
        <f>SUM($J$91)</f>
        <v>0</v>
      </c>
      <c r="P57" s="246">
        <v>34</v>
      </c>
      <c r="Q57" s="430">
        <v>-5</v>
      </c>
    </row>
    <row r="58" spans="1:17" ht="16.5" thickBot="1" x14ac:dyDescent="0.3">
      <c r="A58" s="17">
        <v>54</v>
      </c>
      <c r="B58" s="449" t="s">
        <v>95</v>
      </c>
      <c r="C58" s="266"/>
      <c r="D58" s="237"/>
      <c r="E58" s="237"/>
      <c r="F58" s="213"/>
      <c r="G58" s="213"/>
      <c r="H58" s="213"/>
      <c r="I58" s="237">
        <f t="shared" si="16"/>
        <v>0</v>
      </c>
      <c r="J58" s="708"/>
      <c r="M58" s="229">
        <v>45</v>
      </c>
      <c r="N58" s="451" t="s">
        <v>84</v>
      </c>
      <c r="O58" s="229">
        <f>SUM($J$93)</f>
        <v>0</v>
      </c>
      <c r="P58" s="246">
        <v>34</v>
      </c>
      <c r="Q58" s="430">
        <v>-5</v>
      </c>
    </row>
    <row r="59" spans="1:17" ht="16.5" thickBot="1" x14ac:dyDescent="0.3">
      <c r="A59" s="254">
        <v>55</v>
      </c>
      <c r="B59" s="448" t="s">
        <v>67</v>
      </c>
      <c r="C59" s="267" t="s">
        <v>474</v>
      </c>
      <c r="D59" s="418">
        <v>6</v>
      </c>
      <c r="E59" s="241">
        <v>6</v>
      </c>
      <c r="F59" s="241">
        <v>0</v>
      </c>
      <c r="G59" s="241">
        <v>0</v>
      </c>
      <c r="H59" s="241">
        <v>0</v>
      </c>
      <c r="I59" s="237">
        <f t="shared" si="16"/>
        <v>12</v>
      </c>
      <c r="J59" s="707">
        <f t="shared" ref="J59" si="28">SUM(I59:I60)</f>
        <v>12</v>
      </c>
      <c r="M59" s="237">
        <v>46</v>
      </c>
      <c r="N59" s="451" t="s">
        <v>85</v>
      </c>
      <c r="O59" s="229">
        <f>SUM($J$95)</f>
        <v>0</v>
      </c>
      <c r="P59" s="246">
        <v>34</v>
      </c>
      <c r="Q59" s="430">
        <v>-5</v>
      </c>
    </row>
    <row r="60" spans="1:17" ht="16.5" thickBot="1" x14ac:dyDescent="0.3">
      <c r="A60" s="17">
        <v>56</v>
      </c>
      <c r="B60" s="232" t="s">
        <v>67</v>
      </c>
      <c r="C60" s="263"/>
      <c r="D60" s="237"/>
      <c r="E60" s="255"/>
      <c r="F60" s="255"/>
      <c r="G60" s="255"/>
      <c r="H60" s="255"/>
      <c r="I60" s="237">
        <f t="shared" si="16"/>
        <v>0</v>
      </c>
      <c r="J60" s="708"/>
      <c r="M60" s="229">
        <v>47</v>
      </c>
      <c r="N60" s="451" t="s">
        <v>86</v>
      </c>
      <c r="O60" s="229">
        <f>SUM($J$97)</f>
        <v>0</v>
      </c>
      <c r="P60" s="246">
        <v>34</v>
      </c>
      <c r="Q60" s="430">
        <v>-5</v>
      </c>
    </row>
    <row r="61" spans="1:17" ht="16.5" thickBot="1" x14ac:dyDescent="0.3">
      <c r="A61" s="254">
        <v>57</v>
      </c>
      <c r="B61" s="448" t="s">
        <v>68</v>
      </c>
      <c r="C61" s="264"/>
      <c r="D61" s="229"/>
      <c r="E61" s="255"/>
      <c r="F61" s="255"/>
      <c r="G61" s="255"/>
      <c r="H61" s="255"/>
      <c r="I61" s="237">
        <f t="shared" si="16"/>
        <v>0</v>
      </c>
      <c r="J61" s="707">
        <f t="shared" ref="J61" si="29">SUM(I61:I62)</f>
        <v>23</v>
      </c>
      <c r="M61" s="237">
        <v>48</v>
      </c>
      <c r="N61" s="451" t="s">
        <v>87</v>
      </c>
      <c r="O61" s="229">
        <f>SUM($J$99)</f>
        <v>2</v>
      </c>
      <c r="P61" s="229">
        <v>28</v>
      </c>
      <c r="Q61" s="237">
        <v>24</v>
      </c>
    </row>
    <row r="62" spans="1:17" ht="16.5" thickBot="1" x14ac:dyDescent="0.3">
      <c r="A62" s="17">
        <v>58</v>
      </c>
      <c r="B62" s="232" t="s">
        <v>68</v>
      </c>
      <c r="C62" s="263" t="s">
        <v>475</v>
      </c>
      <c r="D62" s="237">
        <v>7</v>
      </c>
      <c r="E62" s="255">
        <v>6</v>
      </c>
      <c r="F62" s="255">
        <v>6</v>
      </c>
      <c r="G62" s="255">
        <v>3</v>
      </c>
      <c r="H62" s="255">
        <v>1</v>
      </c>
      <c r="I62" s="237">
        <f t="shared" si="16"/>
        <v>23</v>
      </c>
      <c r="J62" s="708"/>
      <c r="M62" s="237">
        <v>49</v>
      </c>
      <c r="N62" s="452" t="s">
        <v>88</v>
      </c>
      <c r="O62" s="237">
        <f>SUM($J$101)</f>
        <v>0</v>
      </c>
      <c r="P62" s="246">
        <v>34</v>
      </c>
      <c r="Q62" s="430">
        <v>-5</v>
      </c>
    </row>
    <row r="63" spans="1:17" ht="19.5" thickBot="1" x14ac:dyDescent="0.3">
      <c r="A63" s="254">
        <v>59</v>
      </c>
      <c r="B63" s="448" t="s">
        <v>69</v>
      </c>
      <c r="C63" s="264" t="s">
        <v>476</v>
      </c>
      <c r="D63" s="229">
        <v>0</v>
      </c>
      <c r="E63" s="255">
        <v>0</v>
      </c>
      <c r="F63" s="255">
        <v>0</v>
      </c>
      <c r="G63" s="255">
        <v>0</v>
      </c>
      <c r="H63" s="255">
        <v>0</v>
      </c>
      <c r="I63" s="237">
        <f t="shared" si="16"/>
        <v>0</v>
      </c>
      <c r="J63" s="707">
        <f t="shared" ref="J63" si="30">SUM(I63:I64)</f>
        <v>0</v>
      </c>
      <c r="L63" s="5"/>
      <c r="M63" s="422">
        <v>50</v>
      </c>
      <c r="N63" s="449" t="s">
        <v>374</v>
      </c>
      <c r="O63" s="422">
        <v>24</v>
      </c>
      <c r="P63" s="404">
        <v>13</v>
      </c>
      <c r="Q63" s="425">
        <v>39</v>
      </c>
    </row>
    <row r="64" spans="1:17" ht="19.5" thickBot="1" x14ac:dyDescent="0.3">
      <c r="A64" s="17">
        <v>60</v>
      </c>
      <c r="B64" s="232" t="s">
        <v>69</v>
      </c>
      <c r="C64" s="263"/>
      <c r="D64" s="237"/>
      <c r="E64" s="255"/>
      <c r="F64" s="255"/>
      <c r="G64" s="255"/>
      <c r="H64" s="255"/>
      <c r="I64" s="237">
        <f t="shared" si="16"/>
        <v>0</v>
      </c>
      <c r="J64" s="708"/>
      <c r="L64" s="5"/>
      <c r="M64" s="212"/>
      <c r="N64" s="87"/>
      <c r="O64" s="212"/>
      <c r="P64" s="214"/>
    </row>
    <row r="65" spans="1:10" ht="16.5" thickBot="1" x14ac:dyDescent="0.3">
      <c r="A65" s="254">
        <v>61</v>
      </c>
      <c r="B65" s="448" t="s">
        <v>70</v>
      </c>
      <c r="C65" s="264"/>
      <c r="D65" s="229"/>
      <c r="E65" s="255"/>
      <c r="F65" s="255"/>
      <c r="G65" s="255"/>
      <c r="H65" s="255"/>
      <c r="I65" s="237">
        <f t="shared" si="16"/>
        <v>0</v>
      </c>
      <c r="J65" s="707">
        <f t="shared" ref="J65" si="31">SUM(I65:I66)</f>
        <v>0</v>
      </c>
    </row>
    <row r="66" spans="1:10" ht="16.5" thickBot="1" x14ac:dyDescent="0.3">
      <c r="A66" s="17">
        <v>62</v>
      </c>
      <c r="B66" s="232" t="s">
        <v>70</v>
      </c>
      <c r="C66" s="263"/>
      <c r="D66" s="237"/>
      <c r="E66" s="255"/>
      <c r="F66" s="255"/>
      <c r="G66" s="255"/>
      <c r="H66" s="255"/>
      <c r="I66" s="237">
        <f t="shared" si="16"/>
        <v>0</v>
      </c>
      <c r="J66" s="708"/>
    </row>
    <row r="67" spans="1:10" ht="16.5" thickBot="1" x14ac:dyDescent="0.3">
      <c r="A67" s="254">
        <v>63</v>
      </c>
      <c r="B67" s="448" t="s">
        <v>71</v>
      </c>
      <c r="C67" s="264" t="s">
        <v>477</v>
      </c>
      <c r="D67" s="229">
        <v>0</v>
      </c>
      <c r="E67" s="255">
        <v>0</v>
      </c>
      <c r="F67" s="255">
        <v>0</v>
      </c>
      <c r="G67" s="255">
        <v>0</v>
      </c>
      <c r="H67" s="255">
        <v>0</v>
      </c>
      <c r="I67" s="237">
        <f t="shared" si="16"/>
        <v>0</v>
      </c>
      <c r="J67" s="707">
        <f t="shared" ref="J67" si="32">SUM(I67:I68)</f>
        <v>0</v>
      </c>
    </row>
    <row r="68" spans="1:10" ht="16.5" thickBot="1" x14ac:dyDescent="0.3">
      <c r="A68" s="17">
        <v>64</v>
      </c>
      <c r="B68" s="232" t="s">
        <v>71</v>
      </c>
      <c r="C68" s="263"/>
      <c r="D68" s="237"/>
      <c r="E68" s="255"/>
      <c r="F68" s="255"/>
      <c r="G68" s="255"/>
      <c r="H68" s="255"/>
      <c r="I68" s="237">
        <f t="shared" si="16"/>
        <v>0</v>
      </c>
      <c r="J68" s="708"/>
    </row>
    <row r="69" spans="1:10" ht="16.5" thickBot="1" x14ac:dyDescent="0.3">
      <c r="A69" s="254">
        <v>65</v>
      </c>
      <c r="B69" s="448" t="s">
        <v>72</v>
      </c>
      <c r="C69" s="264" t="s">
        <v>478</v>
      </c>
      <c r="D69" s="229">
        <v>8</v>
      </c>
      <c r="E69" s="255">
        <v>6</v>
      </c>
      <c r="F69" s="255">
        <v>5</v>
      </c>
      <c r="G69" s="255">
        <v>5</v>
      </c>
      <c r="H69" s="255">
        <v>5</v>
      </c>
      <c r="I69" s="237">
        <f t="shared" si="16"/>
        <v>29</v>
      </c>
      <c r="J69" s="707">
        <f t="shared" ref="J69" si="33">SUM(I69:I70)</f>
        <v>29</v>
      </c>
    </row>
    <row r="70" spans="1:10" ht="16.5" thickBot="1" x14ac:dyDescent="0.3">
      <c r="A70" s="17">
        <v>66</v>
      </c>
      <c r="B70" s="232" t="s">
        <v>72</v>
      </c>
      <c r="C70" s="263"/>
      <c r="D70" s="237"/>
      <c r="E70" s="255"/>
      <c r="F70" s="255"/>
      <c r="G70" s="255"/>
      <c r="H70" s="255"/>
      <c r="I70" s="237">
        <f t="shared" si="16"/>
        <v>0</v>
      </c>
      <c r="J70" s="708"/>
    </row>
    <row r="71" spans="1:10" ht="16.5" thickBot="1" x14ac:dyDescent="0.3">
      <c r="A71" s="254">
        <v>67</v>
      </c>
      <c r="B71" s="448" t="s">
        <v>73</v>
      </c>
      <c r="C71" s="264"/>
      <c r="D71" s="229"/>
      <c r="E71" s="255"/>
      <c r="F71" s="255"/>
      <c r="G71" s="255"/>
      <c r="H71" s="255"/>
      <c r="I71" s="237">
        <f t="shared" si="16"/>
        <v>0</v>
      </c>
      <c r="J71" s="707">
        <f t="shared" ref="J71" si="34">SUM(I71:I72)</f>
        <v>22</v>
      </c>
    </row>
    <row r="72" spans="1:10" ht="16.5" thickBot="1" x14ac:dyDescent="0.3">
      <c r="A72" s="17">
        <v>68</v>
      </c>
      <c r="B72" s="232" t="s">
        <v>73</v>
      </c>
      <c r="C72" s="263" t="s">
        <v>479</v>
      </c>
      <c r="D72" s="237">
        <v>7</v>
      </c>
      <c r="E72" s="255">
        <v>4</v>
      </c>
      <c r="F72" s="255">
        <v>4</v>
      </c>
      <c r="G72" s="255">
        <v>4</v>
      </c>
      <c r="H72" s="255">
        <v>3</v>
      </c>
      <c r="I72" s="237">
        <f t="shared" si="16"/>
        <v>22</v>
      </c>
      <c r="J72" s="708"/>
    </row>
    <row r="73" spans="1:10" ht="16.5" thickBot="1" x14ac:dyDescent="0.3">
      <c r="A73" s="254">
        <v>69</v>
      </c>
      <c r="B73" s="448" t="s">
        <v>74</v>
      </c>
      <c r="C73" s="264"/>
      <c r="D73" s="229"/>
      <c r="E73" s="255"/>
      <c r="F73" s="255"/>
      <c r="G73" s="255"/>
      <c r="H73" s="255"/>
      <c r="I73" s="237">
        <f t="shared" si="16"/>
        <v>0</v>
      </c>
      <c r="J73" s="707">
        <f t="shared" ref="J73" si="35">SUM(I73:I74)</f>
        <v>0</v>
      </c>
    </row>
    <row r="74" spans="1:10" ht="16.5" thickBot="1" x14ac:dyDescent="0.3">
      <c r="A74" s="17">
        <v>70</v>
      </c>
      <c r="B74" s="232" t="s">
        <v>74</v>
      </c>
      <c r="C74" s="263"/>
      <c r="D74" s="237"/>
      <c r="E74" s="255"/>
      <c r="F74" s="255"/>
      <c r="G74" s="255"/>
      <c r="H74" s="255"/>
      <c r="I74" s="237">
        <f t="shared" si="16"/>
        <v>0</v>
      </c>
      <c r="J74" s="708"/>
    </row>
    <row r="75" spans="1:10" ht="16.5" thickBot="1" x14ac:dyDescent="0.3">
      <c r="A75" s="254">
        <v>71</v>
      </c>
      <c r="B75" s="448" t="s">
        <v>75</v>
      </c>
      <c r="C75" s="264"/>
      <c r="D75" s="229"/>
      <c r="E75" s="255"/>
      <c r="F75" s="255"/>
      <c r="G75" s="255"/>
      <c r="H75" s="255"/>
      <c r="I75" s="237">
        <f t="shared" si="16"/>
        <v>0</v>
      </c>
      <c r="J75" s="707">
        <f t="shared" ref="J75" si="36">SUM(I75:I76)</f>
        <v>0</v>
      </c>
    </row>
    <row r="76" spans="1:10" ht="16.5" thickBot="1" x14ac:dyDescent="0.3">
      <c r="A76" s="17">
        <v>72</v>
      </c>
      <c r="B76" s="232" t="s">
        <v>75</v>
      </c>
      <c r="C76" s="263"/>
      <c r="D76" s="237"/>
      <c r="E76" s="255"/>
      <c r="F76" s="255"/>
      <c r="G76" s="255"/>
      <c r="H76" s="255"/>
      <c r="I76" s="237">
        <f t="shared" si="16"/>
        <v>0</v>
      </c>
      <c r="J76" s="708"/>
    </row>
    <row r="77" spans="1:10" ht="16.5" thickBot="1" x14ac:dyDescent="0.3">
      <c r="A77" s="254">
        <v>73</v>
      </c>
      <c r="B77" s="448" t="s">
        <v>76</v>
      </c>
      <c r="C77" s="264"/>
      <c r="D77" s="229"/>
      <c r="E77" s="255"/>
      <c r="F77" s="255"/>
      <c r="G77" s="255"/>
      <c r="H77" s="255"/>
      <c r="I77" s="237">
        <f t="shared" si="16"/>
        <v>0</v>
      </c>
      <c r="J77" s="707">
        <f t="shared" ref="J77" si="37">SUM(I77:I78)</f>
        <v>0</v>
      </c>
    </row>
    <row r="78" spans="1:10" ht="16.5" thickBot="1" x14ac:dyDescent="0.3">
      <c r="A78" s="17">
        <v>74</v>
      </c>
      <c r="B78" s="232" t="s">
        <v>76</v>
      </c>
      <c r="C78" s="263"/>
      <c r="D78" s="237"/>
      <c r="E78" s="255"/>
      <c r="F78" s="255"/>
      <c r="G78" s="255"/>
      <c r="H78" s="255"/>
      <c r="I78" s="237">
        <f t="shared" si="16"/>
        <v>0</v>
      </c>
      <c r="J78" s="708"/>
    </row>
    <row r="79" spans="1:10" ht="16.5" thickBot="1" x14ac:dyDescent="0.3">
      <c r="A79" s="254">
        <v>75</v>
      </c>
      <c r="B79" s="448" t="s">
        <v>77</v>
      </c>
      <c r="C79" s="264"/>
      <c r="D79" s="229"/>
      <c r="E79" s="255"/>
      <c r="F79" s="255"/>
      <c r="G79" s="255"/>
      <c r="H79" s="255"/>
      <c r="I79" s="237">
        <f t="shared" si="16"/>
        <v>0</v>
      </c>
      <c r="J79" s="707">
        <f t="shared" ref="J79" si="38">SUM(I79:I80)</f>
        <v>0</v>
      </c>
    </row>
    <row r="80" spans="1:10" ht="16.5" thickBot="1" x14ac:dyDescent="0.3">
      <c r="A80" s="17">
        <v>76</v>
      </c>
      <c r="B80" s="232" t="s">
        <v>77</v>
      </c>
      <c r="C80" s="263"/>
      <c r="D80" s="237"/>
      <c r="E80" s="255"/>
      <c r="F80" s="255"/>
      <c r="G80" s="255"/>
      <c r="H80" s="255"/>
      <c r="I80" s="237">
        <f t="shared" si="16"/>
        <v>0</v>
      </c>
      <c r="J80" s="708"/>
    </row>
    <row r="81" spans="1:10" ht="16.5" thickBot="1" x14ac:dyDescent="0.3">
      <c r="A81" s="254">
        <v>77</v>
      </c>
      <c r="B81" s="448" t="s">
        <v>78</v>
      </c>
      <c r="C81" s="264" t="s">
        <v>480</v>
      </c>
      <c r="D81" s="229">
        <v>9</v>
      </c>
      <c r="E81" s="255">
        <v>6</v>
      </c>
      <c r="F81" s="255">
        <v>6</v>
      </c>
      <c r="G81" s="255">
        <v>3</v>
      </c>
      <c r="H81" s="255">
        <v>0</v>
      </c>
      <c r="I81" s="237">
        <f t="shared" si="16"/>
        <v>24</v>
      </c>
      <c r="J81" s="707">
        <f t="shared" ref="J81" si="39">SUM(I81:I82)</f>
        <v>24</v>
      </c>
    </row>
    <row r="82" spans="1:10" ht="16.5" thickBot="1" x14ac:dyDescent="0.3">
      <c r="A82" s="17">
        <v>78</v>
      </c>
      <c r="B82" s="232" t="s">
        <v>78</v>
      </c>
      <c r="C82" s="263"/>
      <c r="D82" s="237"/>
      <c r="E82" s="255"/>
      <c r="F82" s="255"/>
      <c r="G82" s="255"/>
      <c r="H82" s="255"/>
      <c r="I82" s="237">
        <f t="shared" si="16"/>
        <v>0</v>
      </c>
      <c r="J82" s="708"/>
    </row>
    <row r="83" spans="1:10" ht="16.5" thickBot="1" x14ac:dyDescent="0.3">
      <c r="A83" s="254">
        <v>79</v>
      </c>
      <c r="B83" s="448" t="s">
        <v>79</v>
      </c>
      <c r="C83" s="264"/>
      <c r="D83" s="237"/>
      <c r="E83" s="237"/>
      <c r="F83" s="213"/>
      <c r="G83" s="213"/>
      <c r="H83" s="213"/>
      <c r="I83" s="237">
        <f t="shared" si="16"/>
        <v>0</v>
      </c>
      <c r="J83" s="707">
        <f t="shared" ref="J83" si="40">SUM(I83:I84)</f>
        <v>0</v>
      </c>
    </row>
    <row r="84" spans="1:10" ht="16.5" thickBot="1" x14ac:dyDescent="0.3">
      <c r="A84" s="17">
        <v>80</v>
      </c>
      <c r="B84" s="232" t="s">
        <v>79</v>
      </c>
      <c r="C84" s="263"/>
      <c r="D84" s="418"/>
      <c r="E84" s="241"/>
      <c r="F84" s="241"/>
      <c r="G84" s="241"/>
      <c r="H84" s="241"/>
      <c r="I84" s="237">
        <f t="shared" si="16"/>
        <v>0</v>
      </c>
      <c r="J84" s="708"/>
    </row>
    <row r="85" spans="1:10" ht="16.5" thickBot="1" x14ac:dyDescent="0.3">
      <c r="A85" s="254">
        <v>81</v>
      </c>
      <c r="B85" s="448" t="s">
        <v>80</v>
      </c>
      <c r="C85" s="264"/>
      <c r="D85" s="237"/>
      <c r="E85" s="237"/>
      <c r="F85" s="213"/>
      <c r="G85" s="213"/>
      <c r="H85" s="213"/>
      <c r="I85" s="237">
        <f t="shared" si="16"/>
        <v>0</v>
      </c>
      <c r="J85" s="707">
        <f t="shared" ref="J85" si="41">SUM(I85:I86)</f>
        <v>0</v>
      </c>
    </row>
    <row r="86" spans="1:10" ht="16.5" thickBot="1" x14ac:dyDescent="0.3">
      <c r="A86" s="17">
        <v>82</v>
      </c>
      <c r="B86" s="232" t="s">
        <v>80</v>
      </c>
      <c r="C86" s="263"/>
      <c r="D86" s="418"/>
      <c r="E86" s="241"/>
      <c r="F86" s="241"/>
      <c r="G86" s="241"/>
      <c r="H86" s="241"/>
      <c r="I86" s="237">
        <f t="shared" si="16"/>
        <v>0</v>
      </c>
      <c r="J86" s="708"/>
    </row>
    <row r="87" spans="1:10" ht="16.5" thickBot="1" x14ac:dyDescent="0.3">
      <c r="A87" s="254">
        <v>83</v>
      </c>
      <c r="B87" s="448" t="s">
        <v>81</v>
      </c>
      <c r="C87" s="264"/>
      <c r="D87" s="237"/>
      <c r="E87" s="237"/>
      <c r="F87" s="213"/>
      <c r="G87" s="213"/>
      <c r="H87" s="213"/>
      <c r="I87" s="237">
        <f t="shared" si="16"/>
        <v>0</v>
      </c>
      <c r="J87" s="707">
        <f t="shared" ref="J87" si="42">SUM(I87:I88)</f>
        <v>0</v>
      </c>
    </row>
    <row r="88" spans="1:10" ht="16.5" thickBot="1" x14ac:dyDescent="0.3">
      <c r="A88" s="17">
        <v>84</v>
      </c>
      <c r="B88" s="232" t="s">
        <v>81</v>
      </c>
      <c r="C88" s="263"/>
      <c r="D88" s="418"/>
      <c r="E88" s="241"/>
      <c r="F88" s="241"/>
      <c r="G88" s="241"/>
      <c r="H88" s="241"/>
      <c r="I88" s="237">
        <f t="shared" si="16"/>
        <v>0</v>
      </c>
      <c r="J88" s="708"/>
    </row>
    <row r="89" spans="1:10" ht="16.5" thickBot="1" x14ac:dyDescent="0.3">
      <c r="A89" s="254">
        <v>85</v>
      </c>
      <c r="B89" s="448" t="s">
        <v>82</v>
      </c>
      <c r="C89" s="264"/>
      <c r="D89" s="237"/>
      <c r="E89" s="237"/>
      <c r="F89" s="213"/>
      <c r="G89" s="213"/>
      <c r="H89" s="213"/>
      <c r="I89" s="237">
        <f t="shared" si="16"/>
        <v>0</v>
      </c>
      <c r="J89" s="707">
        <f t="shared" ref="J89" si="43">SUM(I89:I90)</f>
        <v>0</v>
      </c>
    </row>
    <row r="90" spans="1:10" ht="16.5" thickBot="1" x14ac:dyDescent="0.3">
      <c r="A90" s="17">
        <v>86</v>
      </c>
      <c r="B90" s="232" t="s">
        <v>82</v>
      </c>
      <c r="C90" s="263"/>
      <c r="D90" s="418"/>
      <c r="E90" s="241"/>
      <c r="F90" s="241"/>
      <c r="G90" s="241"/>
      <c r="H90" s="241"/>
      <c r="I90" s="237">
        <f t="shared" si="16"/>
        <v>0</v>
      </c>
      <c r="J90" s="708"/>
    </row>
    <row r="91" spans="1:10" ht="16.5" thickBot="1" x14ac:dyDescent="0.3">
      <c r="A91" s="254">
        <v>87</v>
      </c>
      <c r="B91" s="448" t="s">
        <v>83</v>
      </c>
      <c r="C91" s="265"/>
      <c r="D91" s="237"/>
      <c r="E91" s="237"/>
      <c r="F91" s="213"/>
      <c r="G91" s="213"/>
      <c r="H91" s="213"/>
      <c r="I91" s="237">
        <f t="shared" si="16"/>
        <v>0</v>
      </c>
      <c r="J91" s="707">
        <f t="shared" ref="J91" si="44">SUM(I91:I92)</f>
        <v>0</v>
      </c>
    </row>
    <row r="92" spans="1:10" ht="16.5" thickBot="1" x14ac:dyDescent="0.3">
      <c r="A92" s="17">
        <v>88</v>
      </c>
      <c r="B92" s="232" t="s">
        <v>83</v>
      </c>
      <c r="C92" s="266"/>
      <c r="D92" s="418"/>
      <c r="E92" s="241"/>
      <c r="F92" s="241"/>
      <c r="G92" s="241"/>
      <c r="H92" s="241"/>
      <c r="I92" s="237">
        <f t="shared" si="16"/>
        <v>0</v>
      </c>
      <c r="J92" s="708"/>
    </row>
    <row r="93" spans="1:10" ht="16.5" thickBot="1" x14ac:dyDescent="0.3">
      <c r="A93" s="254">
        <v>89</v>
      </c>
      <c r="B93" s="448" t="s">
        <v>84</v>
      </c>
      <c r="C93" s="268"/>
      <c r="D93" s="269"/>
      <c r="E93" s="269"/>
      <c r="F93" s="270"/>
      <c r="G93" s="270"/>
      <c r="H93" s="270"/>
      <c r="I93" s="237">
        <f t="shared" si="16"/>
        <v>0</v>
      </c>
      <c r="J93" s="707">
        <f t="shared" ref="J93" si="45">SUM(I93:I94)</f>
        <v>0</v>
      </c>
    </row>
    <row r="94" spans="1:10" ht="16.5" thickBot="1" x14ac:dyDescent="0.3">
      <c r="A94" s="17">
        <v>90</v>
      </c>
      <c r="B94" s="232" t="s">
        <v>84</v>
      </c>
      <c r="C94" s="271"/>
      <c r="D94" s="272"/>
      <c r="E94" s="273"/>
      <c r="F94" s="273"/>
      <c r="G94" s="273"/>
      <c r="H94" s="273"/>
      <c r="I94" s="237">
        <f t="shared" si="16"/>
        <v>0</v>
      </c>
      <c r="J94" s="708"/>
    </row>
    <row r="95" spans="1:10" ht="16.5" thickBot="1" x14ac:dyDescent="0.3">
      <c r="A95" s="254">
        <v>91</v>
      </c>
      <c r="B95" s="448" t="s">
        <v>85</v>
      </c>
      <c r="C95" s="264"/>
      <c r="D95" s="237"/>
      <c r="E95" s="237"/>
      <c r="F95" s="213"/>
      <c r="G95" s="213"/>
      <c r="H95" s="213"/>
      <c r="I95" s="237">
        <f t="shared" si="16"/>
        <v>0</v>
      </c>
      <c r="J95" s="707">
        <f t="shared" ref="J95" si="46">SUM(I95:I96)</f>
        <v>0</v>
      </c>
    </row>
    <row r="96" spans="1:10" ht="16.5" thickBot="1" x14ac:dyDescent="0.3">
      <c r="A96" s="17">
        <v>92</v>
      </c>
      <c r="B96" s="232" t="s">
        <v>85</v>
      </c>
      <c r="C96" s="263"/>
      <c r="D96" s="418"/>
      <c r="E96" s="241"/>
      <c r="F96" s="241"/>
      <c r="G96" s="241"/>
      <c r="H96" s="241"/>
      <c r="I96" s="237">
        <f t="shared" si="16"/>
        <v>0</v>
      </c>
      <c r="J96" s="708"/>
    </row>
    <row r="97" spans="1:10" ht="16.5" thickBot="1" x14ac:dyDescent="0.3">
      <c r="A97" s="254">
        <v>93</v>
      </c>
      <c r="B97" s="448" t="s">
        <v>86</v>
      </c>
      <c r="C97" s="264"/>
      <c r="D97" s="237"/>
      <c r="E97" s="237"/>
      <c r="F97" s="213"/>
      <c r="G97" s="213"/>
      <c r="H97" s="213"/>
      <c r="I97" s="237">
        <f t="shared" si="16"/>
        <v>0</v>
      </c>
      <c r="J97" s="707">
        <f t="shared" ref="J97" si="47">SUM(I97:I98)</f>
        <v>0</v>
      </c>
    </row>
    <row r="98" spans="1:10" ht="16.5" thickBot="1" x14ac:dyDescent="0.3">
      <c r="A98" s="17">
        <v>94</v>
      </c>
      <c r="B98" s="232" t="s">
        <v>86</v>
      </c>
      <c r="C98" s="263"/>
      <c r="D98" s="418"/>
      <c r="E98" s="241"/>
      <c r="F98" s="241"/>
      <c r="G98" s="241"/>
      <c r="H98" s="241"/>
      <c r="I98" s="237">
        <f t="shared" si="16"/>
        <v>0</v>
      </c>
      <c r="J98" s="708"/>
    </row>
    <row r="99" spans="1:10" ht="16.5" thickBot="1" x14ac:dyDescent="0.3">
      <c r="A99" s="254">
        <v>95</v>
      </c>
      <c r="B99" s="448" t="s">
        <v>87</v>
      </c>
      <c r="C99" s="264" t="s">
        <v>481</v>
      </c>
      <c r="D99" s="237">
        <v>2</v>
      </c>
      <c r="E99" s="255">
        <v>0</v>
      </c>
      <c r="F99" s="255">
        <v>0</v>
      </c>
      <c r="G99" s="255">
        <v>0</v>
      </c>
      <c r="H99" s="255">
        <v>0</v>
      </c>
      <c r="I99" s="237">
        <f t="shared" si="16"/>
        <v>2</v>
      </c>
      <c r="J99" s="707">
        <f t="shared" ref="J99" si="48">SUM(I99:I100)</f>
        <v>2</v>
      </c>
    </row>
    <row r="100" spans="1:10" ht="16.5" thickBot="1" x14ac:dyDescent="0.3">
      <c r="A100" s="17">
        <v>96</v>
      </c>
      <c r="B100" s="232" t="s">
        <v>87</v>
      </c>
      <c r="C100" s="263"/>
      <c r="D100" s="418"/>
      <c r="E100" s="237"/>
      <c r="F100" s="213"/>
      <c r="G100" s="213"/>
      <c r="H100" s="213"/>
      <c r="I100" s="237">
        <f t="shared" si="16"/>
        <v>0</v>
      </c>
      <c r="J100" s="708"/>
    </row>
    <row r="101" spans="1:10" ht="16.5" thickBot="1" x14ac:dyDescent="0.3">
      <c r="A101" s="48">
        <v>97</v>
      </c>
      <c r="B101" s="448" t="s">
        <v>88</v>
      </c>
      <c r="C101" s="264"/>
      <c r="D101" s="237"/>
      <c r="E101" s="213"/>
      <c r="F101" s="213"/>
      <c r="G101" s="213"/>
      <c r="H101" s="213"/>
      <c r="I101" s="237">
        <f t="shared" ref="I101:I103" si="49">SUM(D101:H101)</f>
        <v>0</v>
      </c>
      <c r="J101" s="707">
        <f t="shared" ref="J101" si="50">SUM(I101:I102)</f>
        <v>0</v>
      </c>
    </row>
    <row r="102" spans="1:10" ht="16.5" thickBot="1" x14ac:dyDescent="0.3">
      <c r="A102" s="17">
        <v>98</v>
      </c>
      <c r="B102" s="449" t="s">
        <v>88</v>
      </c>
      <c r="C102" s="450"/>
      <c r="D102" s="237"/>
      <c r="E102" s="213"/>
      <c r="F102" s="213"/>
      <c r="G102" s="213"/>
      <c r="H102" s="213"/>
      <c r="I102" s="237">
        <f t="shared" si="49"/>
        <v>0</v>
      </c>
      <c r="J102" s="708"/>
    </row>
    <row r="103" spans="1:10" ht="16.5" thickBot="1" x14ac:dyDescent="0.3">
      <c r="A103" s="467">
        <v>99</v>
      </c>
      <c r="B103" s="466" t="s">
        <v>374</v>
      </c>
      <c r="C103" s="464" t="s">
        <v>473</v>
      </c>
      <c r="D103" s="462">
        <v>7</v>
      </c>
      <c r="E103" s="465">
        <v>6</v>
      </c>
      <c r="F103" s="462">
        <v>6</v>
      </c>
      <c r="G103" s="465">
        <v>5</v>
      </c>
      <c r="H103" s="462">
        <v>0</v>
      </c>
      <c r="I103" s="237">
        <f t="shared" si="49"/>
        <v>24</v>
      </c>
      <c r="J103" s="463"/>
    </row>
    <row r="104" spans="1:10" ht="15.75" x14ac:dyDescent="0.25">
      <c r="A104" s="260"/>
      <c r="B104" s="260"/>
      <c r="C104" s="260"/>
      <c r="D104" s="260"/>
      <c r="E104" s="260"/>
      <c r="F104" s="260"/>
      <c r="G104" s="260"/>
      <c r="H104" s="260"/>
      <c r="I104" s="260"/>
      <c r="J104" s="260"/>
    </row>
    <row r="105" spans="1:10" ht="15.75" x14ac:dyDescent="0.25">
      <c r="A105" s="260"/>
      <c r="B105" s="260"/>
      <c r="C105" s="260"/>
      <c r="D105" s="260"/>
      <c r="E105" s="260"/>
      <c r="F105" s="260"/>
      <c r="G105" s="260"/>
      <c r="H105" s="260"/>
      <c r="I105" s="260"/>
      <c r="J105" s="260"/>
    </row>
    <row r="106" spans="1:10" ht="15.75" x14ac:dyDescent="0.25">
      <c r="A106" s="260"/>
      <c r="B106" s="260"/>
      <c r="C106" s="260"/>
      <c r="D106" s="260"/>
      <c r="E106" s="260"/>
      <c r="F106" s="260"/>
      <c r="G106" s="260"/>
      <c r="H106" s="260"/>
      <c r="I106" s="260"/>
      <c r="J106" s="260"/>
    </row>
    <row r="107" spans="1:10" ht="15.75" x14ac:dyDescent="0.25">
      <c r="A107" s="260"/>
      <c r="B107" s="260"/>
      <c r="C107" s="260"/>
      <c r="D107" s="260"/>
      <c r="E107" s="260"/>
      <c r="F107" s="260"/>
      <c r="G107" s="260"/>
      <c r="H107" s="260"/>
      <c r="I107" s="260"/>
      <c r="J107" s="260"/>
    </row>
    <row r="108" spans="1:10" ht="15.75" x14ac:dyDescent="0.25">
      <c r="A108" s="260"/>
      <c r="B108" s="260"/>
      <c r="C108" s="260"/>
      <c r="D108" s="260"/>
      <c r="E108" s="260"/>
      <c r="F108" s="260"/>
      <c r="G108" s="260"/>
      <c r="H108" s="260"/>
      <c r="I108" s="260"/>
      <c r="J108" s="260"/>
    </row>
    <row r="109" spans="1:10" ht="15.75" x14ac:dyDescent="0.25">
      <c r="A109" s="260"/>
      <c r="B109" s="260"/>
      <c r="C109" s="260"/>
      <c r="D109" s="260"/>
      <c r="E109" s="260"/>
      <c r="F109" s="260"/>
      <c r="G109" s="260"/>
      <c r="H109" s="260"/>
      <c r="I109" s="260"/>
      <c r="J109" s="260"/>
    </row>
    <row r="110" spans="1:10" ht="15.75" x14ac:dyDescent="0.25">
      <c r="A110" s="260"/>
      <c r="B110" s="260"/>
      <c r="C110" s="260"/>
      <c r="D110" s="260"/>
      <c r="E110" s="260"/>
      <c r="F110" s="260"/>
      <c r="G110" s="260"/>
      <c r="H110" s="260"/>
      <c r="I110" s="260"/>
      <c r="J110" s="260"/>
    </row>
    <row r="111" spans="1:10" ht="15.75" x14ac:dyDescent="0.25">
      <c r="A111" s="260"/>
      <c r="B111" s="260"/>
      <c r="C111" s="260"/>
      <c r="D111" s="260"/>
      <c r="E111" s="260"/>
      <c r="F111" s="260"/>
      <c r="G111" s="260"/>
      <c r="H111" s="260"/>
      <c r="I111" s="260"/>
      <c r="J111" s="260"/>
    </row>
    <row r="112" spans="1:10" ht="15.75" x14ac:dyDescent="0.25">
      <c r="A112" s="260"/>
      <c r="B112" s="260"/>
      <c r="C112" s="260"/>
      <c r="D112" s="260"/>
      <c r="E112" s="260"/>
      <c r="F112" s="260"/>
      <c r="G112" s="260"/>
      <c r="H112" s="260"/>
      <c r="I112" s="260"/>
      <c r="J112" s="260"/>
    </row>
    <row r="113" spans="1:10" ht="15.75" x14ac:dyDescent="0.25">
      <c r="A113" s="260"/>
      <c r="B113" s="260"/>
      <c r="C113" s="260"/>
      <c r="D113" s="260"/>
      <c r="E113" s="260"/>
      <c r="F113" s="260"/>
      <c r="G113" s="260"/>
      <c r="H113" s="260"/>
      <c r="I113" s="260"/>
      <c r="J113" s="260"/>
    </row>
    <row r="114" spans="1:10" ht="15.75" x14ac:dyDescent="0.25">
      <c r="A114" s="260"/>
      <c r="B114" s="260"/>
      <c r="C114" s="260"/>
      <c r="D114" s="260"/>
      <c r="E114" s="260"/>
      <c r="F114" s="260"/>
      <c r="G114" s="260"/>
      <c r="H114" s="260"/>
      <c r="I114" s="260"/>
      <c r="J114" s="260"/>
    </row>
    <row r="115" spans="1:10" ht="15.75" x14ac:dyDescent="0.25">
      <c r="A115" s="260"/>
      <c r="B115" s="260"/>
      <c r="C115" s="260"/>
      <c r="D115" s="260"/>
      <c r="E115" s="260"/>
      <c r="F115" s="260"/>
      <c r="G115" s="260"/>
      <c r="H115" s="260"/>
      <c r="I115" s="260"/>
      <c r="J115" s="260"/>
    </row>
    <row r="116" spans="1:10" ht="15.75" x14ac:dyDescent="0.25">
      <c r="A116" s="260"/>
      <c r="B116" s="260"/>
      <c r="C116" s="260"/>
      <c r="D116" s="260"/>
      <c r="E116" s="260"/>
      <c r="F116" s="260"/>
      <c r="G116" s="260"/>
      <c r="H116" s="260"/>
      <c r="I116" s="260"/>
      <c r="J116" s="260"/>
    </row>
    <row r="117" spans="1:10" ht="15.75" x14ac:dyDescent="0.25">
      <c r="A117" s="260"/>
      <c r="B117" s="260"/>
      <c r="C117" s="260"/>
      <c r="D117" s="260"/>
      <c r="E117" s="260"/>
      <c r="F117" s="260"/>
      <c r="G117" s="260"/>
      <c r="H117" s="260"/>
      <c r="I117" s="260"/>
      <c r="J117" s="260"/>
    </row>
    <row r="118" spans="1:10" ht="15.75" x14ac:dyDescent="0.25">
      <c r="A118" s="260"/>
      <c r="B118" s="260"/>
      <c r="C118" s="260"/>
      <c r="D118" s="260"/>
      <c r="E118" s="260"/>
      <c r="F118" s="260"/>
      <c r="G118" s="260"/>
      <c r="H118" s="260"/>
      <c r="I118" s="260"/>
      <c r="J118" s="260"/>
    </row>
    <row r="119" spans="1:10" ht="15.75" x14ac:dyDescent="0.25">
      <c r="A119" s="260"/>
      <c r="B119" s="260"/>
      <c r="C119" s="260"/>
      <c r="D119" s="260"/>
      <c r="E119" s="260"/>
      <c r="F119" s="260"/>
      <c r="G119" s="260"/>
      <c r="H119" s="260"/>
      <c r="I119" s="260"/>
      <c r="J119" s="260"/>
    </row>
    <row r="120" spans="1:10" ht="15.75" x14ac:dyDescent="0.25">
      <c r="A120" s="260"/>
      <c r="B120" s="260"/>
      <c r="C120" s="260"/>
      <c r="D120" s="260"/>
      <c r="E120" s="260"/>
      <c r="F120" s="260"/>
      <c r="G120" s="260"/>
      <c r="H120" s="260"/>
      <c r="I120" s="260"/>
      <c r="J120" s="260"/>
    </row>
    <row r="121" spans="1:10" ht="15.75" x14ac:dyDescent="0.25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</row>
    <row r="122" spans="1:10" ht="15.75" x14ac:dyDescent="0.25">
      <c r="A122" s="260"/>
      <c r="B122" s="260"/>
      <c r="C122" s="260"/>
      <c r="D122" s="260"/>
      <c r="E122" s="260"/>
      <c r="F122" s="260"/>
      <c r="G122" s="260"/>
      <c r="H122" s="260"/>
      <c r="I122" s="260"/>
      <c r="J122" s="260"/>
    </row>
    <row r="123" spans="1:10" ht="15.75" x14ac:dyDescent="0.25">
      <c r="A123" s="260"/>
      <c r="B123" s="260"/>
      <c r="C123" s="260"/>
      <c r="D123" s="260"/>
      <c r="E123" s="260"/>
      <c r="F123" s="260"/>
      <c r="G123" s="260"/>
      <c r="H123" s="260"/>
      <c r="I123" s="260"/>
      <c r="J123" s="260"/>
    </row>
    <row r="124" spans="1:10" ht="15.75" x14ac:dyDescent="0.25">
      <c r="A124" s="260"/>
      <c r="B124" s="260"/>
      <c r="C124" s="260"/>
      <c r="D124" s="260"/>
      <c r="E124" s="260"/>
      <c r="F124" s="260"/>
      <c r="G124" s="260"/>
      <c r="H124" s="260"/>
      <c r="I124" s="260"/>
      <c r="J124" s="260"/>
    </row>
    <row r="125" spans="1:10" ht="15.75" x14ac:dyDescent="0.25">
      <c r="A125" s="260"/>
      <c r="B125" s="260"/>
      <c r="C125" s="260"/>
      <c r="D125" s="260"/>
      <c r="E125" s="260"/>
      <c r="F125" s="260"/>
      <c r="G125" s="260"/>
      <c r="H125" s="260"/>
      <c r="I125" s="260"/>
      <c r="J125" s="260"/>
    </row>
    <row r="126" spans="1:10" ht="15.75" x14ac:dyDescent="0.25">
      <c r="A126" s="260"/>
      <c r="B126" s="260"/>
      <c r="C126" s="260"/>
      <c r="D126" s="260"/>
      <c r="E126" s="260"/>
      <c r="F126" s="260"/>
      <c r="G126" s="260"/>
      <c r="H126" s="260"/>
      <c r="I126" s="260"/>
      <c r="J126" s="260"/>
    </row>
    <row r="127" spans="1:10" ht="15.75" x14ac:dyDescent="0.25">
      <c r="A127" s="260"/>
      <c r="B127" s="260"/>
      <c r="C127" s="260"/>
      <c r="D127" s="260"/>
      <c r="E127" s="260"/>
      <c r="F127" s="260"/>
      <c r="G127" s="260"/>
      <c r="H127" s="260"/>
      <c r="I127" s="260"/>
      <c r="J127" s="260"/>
    </row>
    <row r="128" spans="1:10" ht="15.75" x14ac:dyDescent="0.25">
      <c r="A128" s="260"/>
      <c r="B128" s="260"/>
      <c r="C128" s="260"/>
      <c r="D128" s="260"/>
      <c r="E128" s="260"/>
      <c r="F128" s="260"/>
      <c r="G128" s="260"/>
      <c r="H128" s="260"/>
      <c r="I128" s="260"/>
      <c r="J128" s="260"/>
    </row>
    <row r="129" spans="1:10" ht="15.75" x14ac:dyDescent="0.25">
      <c r="A129" s="260"/>
      <c r="B129" s="260"/>
      <c r="C129" s="260"/>
      <c r="D129" s="260"/>
      <c r="E129" s="260"/>
      <c r="F129" s="260"/>
      <c r="G129" s="260"/>
      <c r="H129" s="260"/>
      <c r="I129" s="260"/>
      <c r="J129" s="260"/>
    </row>
    <row r="130" spans="1:10" ht="15.75" x14ac:dyDescent="0.25">
      <c r="A130" s="260"/>
      <c r="B130" s="260"/>
      <c r="C130" s="260"/>
      <c r="D130" s="260"/>
      <c r="E130" s="260"/>
      <c r="F130" s="260"/>
      <c r="G130" s="260"/>
      <c r="H130" s="260"/>
      <c r="I130" s="260"/>
      <c r="J130" s="260"/>
    </row>
    <row r="131" spans="1:10" ht="15.75" x14ac:dyDescent="0.25">
      <c r="A131" s="260"/>
      <c r="B131" s="260"/>
      <c r="C131" s="260"/>
      <c r="D131" s="260"/>
      <c r="E131" s="260"/>
      <c r="F131" s="260"/>
      <c r="G131" s="260"/>
      <c r="H131" s="260"/>
      <c r="I131" s="260"/>
      <c r="J131" s="260"/>
    </row>
    <row r="132" spans="1:10" ht="15.75" x14ac:dyDescent="0.25">
      <c r="A132" s="260"/>
      <c r="B132" s="260"/>
      <c r="C132" s="260"/>
      <c r="D132" s="260"/>
      <c r="E132" s="260"/>
      <c r="F132" s="260"/>
      <c r="G132" s="260"/>
      <c r="H132" s="260"/>
      <c r="I132" s="260"/>
      <c r="J132" s="260"/>
    </row>
    <row r="133" spans="1:10" ht="15.75" x14ac:dyDescent="0.25">
      <c r="A133" s="260"/>
      <c r="B133" s="260"/>
      <c r="C133" s="260"/>
      <c r="D133" s="260"/>
      <c r="E133" s="260"/>
      <c r="F133" s="260"/>
      <c r="G133" s="260"/>
      <c r="H133" s="260"/>
      <c r="I133" s="260"/>
      <c r="J133" s="260"/>
    </row>
    <row r="134" spans="1:10" ht="15.75" x14ac:dyDescent="0.25">
      <c r="A134" s="260"/>
      <c r="B134" s="260"/>
      <c r="C134" s="260"/>
      <c r="D134" s="260"/>
      <c r="E134" s="260"/>
      <c r="F134" s="260"/>
      <c r="G134" s="260"/>
      <c r="H134" s="260"/>
      <c r="I134" s="260"/>
      <c r="J134" s="260"/>
    </row>
    <row r="135" spans="1:10" ht="15.75" x14ac:dyDescent="0.25">
      <c r="A135" s="260"/>
      <c r="B135" s="260"/>
      <c r="C135" s="260"/>
      <c r="D135" s="260"/>
      <c r="E135" s="260"/>
      <c r="F135" s="260"/>
      <c r="G135" s="260"/>
      <c r="H135" s="260"/>
      <c r="I135" s="260"/>
      <c r="J135" s="260"/>
    </row>
    <row r="136" spans="1:10" ht="15.75" x14ac:dyDescent="0.25">
      <c r="A136" s="260"/>
      <c r="B136" s="260"/>
      <c r="C136" s="260"/>
      <c r="D136" s="260"/>
      <c r="E136" s="260"/>
      <c r="F136" s="260"/>
      <c r="G136" s="260"/>
      <c r="H136" s="260"/>
      <c r="I136" s="260"/>
      <c r="J136" s="260"/>
    </row>
    <row r="137" spans="1:10" ht="15.75" x14ac:dyDescent="0.25">
      <c r="A137" s="260"/>
      <c r="B137" s="260"/>
      <c r="C137" s="260"/>
      <c r="D137" s="260"/>
      <c r="E137" s="260"/>
      <c r="F137" s="260"/>
      <c r="G137" s="260"/>
      <c r="H137" s="260"/>
      <c r="I137" s="260"/>
      <c r="J137" s="260"/>
    </row>
    <row r="138" spans="1:10" ht="15.75" x14ac:dyDescent="0.25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</row>
    <row r="139" spans="1:10" ht="15.75" x14ac:dyDescent="0.25">
      <c r="A139" s="260"/>
      <c r="B139" s="260"/>
      <c r="C139" s="260"/>
      <c r="D139" s="260"/>
      <c r="E139" s="260"/>
      <c r="F139" s="260"/>
      <c r="G139" s="260"/>
      <c r="H139" s="260"/>
      <c r="I139" s="260"/>
      <c r="J139" s="260"/>
    </row>
    <row r="140" spans="1:10" ht="15.75" x14ac:dyDescent="0.25">
      <c r="A140" s="260"/>
      <c r="B140" s="260"/>
      <c r="C140" s="260"/>
      <c r="D140" s="260"/>
      <c r="E140" s="260"/>
      <c r="F140" s="260"/>
      <c r="G140" s="260"/>
      <c r="H140" s="260"/>
      <c r="I140" s="260"/>
      <c r="J140" s="260"/>
    </row>
    <row r="141" spans="1:10" ht="15.75" x14ac:dyDescent="0.25">
      <c r="A141" s="260"/>
      <c r="B141" s="260"/>
      <c r="C141" s="260"/>
      <c r="D141" s="260"/>
      <c r="E141" s="260"/>
      <c r="F141" s="260"/>
      <c r="G141" s="260"/>
      <c r="H141" s="260"/>
      <c r="I141" s="260"/>
      <c r="J141" s="260"/>
    </row>
    <row r="142" spans="1:10" ht="15.75" x14ac:dyDescent="0.25">
      <c r="A142" s="260"/>
      <c r="B142" s="260"/>
      <c r="C142" s="260"/>
      <c r="D142" s="260"/>
      <c r="E142" s="260"/>
      <c r="F142" s="260"/>
      <c r="G142" s="260"/>
      <c r="H142" s="260"/>
      <c r="I142" s="260"/>
      <c r="J142" s="260"/>
    </row>
    <row r="143" spans="1:10" ht="15.75" x14ac:dyDescent="0.25">
      <c r="A143" s="260"/>
      <c r="B143" s="260"/>
      <c r="C143" s="260"/>
      <c r="D143" s="260"/>
      <c r="E143" s="260"/>
      <c r="F143" s="260"/>
      <c r="G143" s="260"/>
      <c r="H143" s="260"/>
      <c r="I143" s="260"/>
      <c r="J143" s="260"/>
    </row>
    <row r="144" spans="1:10" ht="15.75" x14ac:dyDescent="0.25">
      <c r="A144" s="260"/>
      <c r="B144" s="260"/>
      <c r="C144" s="260"/>
      <c r="D144" s="260"/>
      <c r="E144" s="260"/>
      <c r="F144" s="260"/>
      <c r="G144" s="260"/>
      <c r="H144" s="260"/>
      <c r="I144" s="260"/>
      <c r="J144" s="260"/>
    </row>
    <row r="145" spans="1:10" ht="15.75" x14ac:dyDescent="0.25">
      <c r="A145" s="260"/>
      <c r="B145" s="260"/>
      <c r="C145" s="260"/>
      <c r="D145" s="260"/>
      <c r="E145" s="260"/>
      <c r="F145" s="260"/>
      <c r="G145" s="260"/>
      <c r="H145" s="260"/>
      <c r="I145" s="260"/>
      <c r="J145" s="260"/>
    </row>
    <row r="146" spans="1:10" ht="15.75" x14ac:dyDescent="0.25">
      <c r="A146" s="260"/>
      <c r="B146" s="260"/>
      <c r="C146" s="260"/>
      <c r="D146" s="260"/>
      <c r="E146" s="260"/>
      <c r="F146" s="260"/>
      <c r="G146" s="260"/>
      <c r="H146" s="260"/>
      <c r="I146" s="260"/>
      <c r="J146" s="260"/>
    </row>
    <row r="147" spans="1:10" ht="15.75" x14ac:dyDescent="0.25">
      <c r="A147" s="260"/>
      <c r="B147" s="260"/>
      <c r="C147" s="260"/>
      <c r="D147" s="260"/>
      <c r="E147" s="260"/>
      <c r="F147" s="260"/>
      <c r="G147" s="260"/>
      <c r="H147" s="260"/>
      <c r="I147" s="260"/>
      <c r="J147" s="260"/>
    </row>
    <row r="148" spans="1:10" ht="15.75" x14ac:dyDescent="0.25">
      <c r="A148" s="260"/>
      <c r="B148" s="260"/>
      <c r="C148" s="260"/>
      <c r="D148" s="260"/>
      <c r="E148" s="260"/>
      <c r="F148" s="260"/>
      <c r="G148" s="260"/>
      <c r="H148" s="260"/>
      <c r="I148" s="260"/>
      <c r="J148" s="260"/>
    </row>
    <row r="149" spans="1:10" ht="15.75" x14ac:dyDescent="0.25">
      <c r="A149" s="260"/>
      <c r="B149" s="260"/>
      <c r="C149" s="260"/>
      <c r="D149" s="260"/>
      <c r="E149" s="260"/>
      <c r="F149" s="260"/>
      <c r="G149" s="260"/>
      <c r="H149" s="260"/>
      <c r="I149" s="260"/>
      <c r="J149" s="260"/>
    </row>
    <row r="150" spans="1:10" ht="15.75" x14ac:dyDescent="0.25">
      <c r="A150" s="260"/>
      <c r="B150" s="260"/>
      <c r="C150" s="260"/>
      <c r="D150" s="260"/>
      <c r="E150" s="260"/>
      <c r="F150" s="260"/>
      <c r="G150" s="260"/>
      <c r="H150" s="260"/>
      <c r="I150" s="260"/>
      <c r="J150" s="260"/>
    </row>
    <row r="151" spans="1:10" ht="15.75" x14ac:dyDescent="0.25">
      <c r="A151" s="260"/>
      <c r="B151" s="260"/>
      <c r="C151" s="260"/>
      <c r="D151" s="260"/>
      <c r="E151" s="260"/>
      <c r="F151" s="260"/>
      <c r="G151" s="260"/>
      <c r="H151" s="260"/>
      <c r="I151" s="260"/>
      <c r="J151" s="260"/>
    </row>
    <row r="152" spans="1:10" ht="15.75" x14ac:dyDescent="0.25">
      <c r="A152" s="260"/>
      <c r="B152" s="260"/>
      <c r="C152" s="260"/>
      <c r="D152" s="260"/>
      <c r="E152" s="260"/>
      <c r="F152" s="260"/>
      <c r="G152" s="260"/>
      <c r="H152" s="260"/>
      <c r="I152" s="260"/>
      <c r="J152" s="260"/>
    </row>
    <row r="153" spans="1:10" ht="15.75" x14ac:dyDescent="0.25">
      <c r="A153" s="260"/>
      <c r="B153" s="260"/>
      <c r="C153" s="260"/>
      <c r="D153" s="260"/>
      <c r="E153" s="260"/>
      <c r="F153" s="260"/>
      <c r="G153" s="260"/>
      <c r="H153" s="260"/>
      <c r="I153" s="260"/>
      <c r="J153" s="260"/>
    </row>
    <row r="154" spans="1:10" ht="15.75" x14ac:dyDescent="0.25">
      <c r="A154" s="260"/>
      <c r="B154" s="260"/>
      <c r="C154" s="260"/>
      <c r="D154" s="260"/>
      <c r="E154" s="260"/>
      <c r="F154" s="260"/>
      <c r="G154" s="260"/>
      <c r="H154" s="260"/>
      <c r="I154" s="260"/>
      <c r="J154" s="260"/>
    </row>
    <row r="155" spans="1:10" ht="15.75" x14ac:dyDescent="0.25">
      <c r="A155" s="260"/>
      <c r="B155" s="260"/>
      <c r="C155" s="260"/>
      <c r="D155" s="260"/>
      <c r="E155" s="260"/>
      <c r="F155" s="260"/>
      <c r="G155" s="260"/>
      <c r="H155" s="260"/>
      <c r="I155" s="260"/>
      <c r="J155" s="260"/>
    </row>
    <row r="156" spans="1:10" ht="15.75" x14ac:dyDescent="0.25">
      <c r="A156" s="260"/>
      <c r="B156" s="260"/>
      <c r="C156" s="260"/>
      <c r="D156" s="260"/>
      <c r="E156" s="260"/>
      <c r="F156" s="260"/>
      <c r="G156" s="260"/>
      <c r="H156" s="260"/>
      <c r="I156" s="260"/>
      <c r="J156" s="260"/>
    </row>
    <row r="157" spans="1:10" ht="15.75" x14ac:dyDescent="0.25">
      <c r="A157" s="260"/>
      <c r="B157" s="260"/>
      <c r="C157" s="260"/>
      <c r="D157" s="260"/>
      <c r="E157" s="260"/>
      <c r="F157" s="260"/>
      <c r="G157" s="260"/>
      <c r="H157" s="260"/>
      <c r="I157" s="260"/>
      <c r="J157" s="260"/>
    </row>
    <row r="158" spans="1:10" ht="15.75" x14ac:dyDescent="0.25">
      <c r="A158" s="260"/>
      <c r="B158" s="260"/>
      <c r="C158" s="260"/>
      <c r="D158" s="260"/>
      <c r="E158" s="260"/>
      <c r="F158" s="260"/>
      <c r="G158" s="260"/>
      <c r="H158" s="260"/>
      <c r="I158" s="260"/>
      <c r="J158" s="260"/>
    </row>
    <row r="159" spans="1:10" ht="15.75" x14ac:dyDescent="0.25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</row>
    <row r="160" spans="1:10" ht="15.75" x14ac:dyDescent="0.25">
      <c r="A160" s="260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0" ht="15.75" x14ac:dyDescent="0.25">
      <c r="A161" s="260"/>
      <c r="B161" s="260"/>
      <c r="C161" s="260"/>
      <c r="D161" s="260"/>
      <c r="E161" s="260"/>
      <c r="F161" s="260"/>
      <c r="G161" s="260"/>
      <c r="H161" s="260"/>
      <c r="I161" s="260"/>
      <c r="J161" s="260"/>
    </row>
    <row r="162" spans="1:10" ht="15.75" x14ac:dyDescent="0.25">
      <c r="A162" s="260"/>
      <c r="B162" s="260"/>
      <c r="C162" s="260"/>
      <c r="D162" s="260"/>
      <c r="E162" s="260"/>
      <c r="F162" s="260"/>
      <c r="G162" s="260"/>
      <c r="H162" s="260"/>
      <c r="I162" s="260"/>
      <c r="J162" s="260"/>
    </row>
    <row r="163" spans="1:10" ht="15.75" x14ac:dyDescent="0.25">
      <c r="A163" s="260"/>
      <c r="B163" s="260"/>
      <c r="C163" s="260"/>
      <c r="D163" s="260"/>
      <c r="E163" s="260"/>
      <c r="F163" s="260"/>
      <c r="G163" s="260"/>
      <c r="H163" s="260"/>
      <c r="I163" s="260"/>
      <c r="J163" s="260"/>
    </row>
    <row r="164" spans="1:10" ht="15.75" x14ac:dyDescent="0.25">
      <c r="A164" s="260"/>
      <c r="B164" s="260"/>
      <c r="C164" s="260"/>
      <c r="D164" s="260"/>
      <c r="E164" s="260"/>
      <c r="F164" s="260"/>
      <c r="G164" s="260"/>
      <c r="H164" s="260"/>
      <c r="I164" s="260"/>
      <c r="J164" s="260"/>
    </row>
    <row r="165" spans="1:10" ht="15.75" x14ac:dyDescent="0.25">
      <c r="A165" s="260"/>
      <c r="B165" s="260"/>
      <c r="C165" s="260"/>
      <c r="D165" s="260"/>
      <c r="E165" s="260"/>
      <c r="F165" s="260"/>
      <c r="G165" s="260"/>
      <c r="H165" s="260"/>
      <c r="I165" s="260"/>
      <c r="J165" s="260"/>
    </row>
    <row r="166" spans="1:10" ht="15.75" x14ac:dyDescent="0.25">
      <c r="A166" s="260"/>
      <c r="B166" s="260"/>
      <c r="C166" s="260"/>
      <c r="D166" s="260"/>
      <c r="E166" s="260"/>
      <c r="F166" s="260"/>
      <c r="G166" s="260"/>
      <c r="H166" s="260"/>
      <c r="I166" s="260"/>
      <c r="J166" s="260"/>
    </row>
    <row r="167" spans="1:10" ht="15.75" x14ac:dyDescent="0.25">
      <c r="A167" s="260"/>
      <c r="B167" s="260"/>
      <c r="C167" s="260"/>
      <c r="D167" s="260"/>
      <c r="E167" s="260"/>
      <c r="F167" s="260"/>
      <c r="G167" s="260"/>
      <c r="H167" s="260"/>
      <c r="I167" s="260"/>
      <c r="J167" s="260"/>
    </row>
    <row r="168" spans="1:10" ht="15.75" x14ac:dyDescent="0.25">
      <c r="A168" s="260"/>
      <c r="B168" s="260"/>
      <c r="C168" s="260"/>
      <c r="D168" s="260"/>
      <c r="E168" s="260"/>
      <c r="F168" s="260"/>
      <c r="G168" s="260"/>
      <c r="H168" s="260"/>
      <c r="I168" s="260"/>
      <c r="J168" s="260"/>
    </row>
    <row r="169" spans="1:10" ht="15.75" x14ac:dyDescent="0.25">
      <c r="A169" s="260"/>
      <c r="B169" s="260"/>
      <c r="C169" s="260"/>
      <c r="D169" s="260"/>
      <c r="E169" s="260"/>
      <c r="F169" s="260"/>
      <c r="G169" s="260"/>
      <c r="H169" s="260"/>
      <c r="I169" s="260"/>
      <c r="J169" s="260"/>
    </row>
    <row r="170" spans="1:10" ht="15.75" x14ac:dyDescent="0.25">
      <c r="A170" s="260"/>
      <c r="B170" s="260"/>
      <c r="C170" s="260"/>
      <c r="D170" s="260"/>
      <c r="E170" s="260"/>
      <c r="F170" s="260"/>
      <c r="G170" s="260"/>
      <c r="H170" s="260"/>
      <c r="I170" s="260"/>
      <c r="J170" s="260"/>
    </row>
    <row r="171" spans="1:10" ht="15.75" x14ac:dyDescent="0.25">
      <c r="A171" s="260"/>
      <c r="B171" s="260"/>
      <c r="C171" s="260"/>
      <c r="D171" s="260"/>
      <c r="E171" s="260"/>
      <c r="F171" s="260"/>
      <c r="G171" s="260"/>
      <c r="H171" s="260"/>
      <c r="I171" s="260"/>
      <c r="J171" s="260"/>
    </row>
    <row r="172" spans="1:10" ht="15.75" x14ac:dyDescent="0.25">
      <c r="A172" s="260"/>
      <c r="B172" s="260"/>
      <c r="C172" s="260"/>
      <c r="D172" s="260"/>
      <c r="E172" s="260"/>
      <c r="F172" s="260"/>
      <c r="G172" s="260"/>
      <c r="H172" s="260"/>
      <c r="I172" s="260"/>
      <c r="J172" s="260"/>
    </row>
    <row r="173" spans="1:10" ht="15.75" x14ac:dyDescent="0.25">
      <c r="A173" s="260"/>
      <c r="B173" s="260"/>
      <c r="C173" s="260"/>
      <c r="D173" s="260"/>
      <c r="E173" s="260"/>
      <c r="F173" s="260"/>
      <c r="G173" s="260"/>
      <c r="H173" s="260"/>
      <c r="I173" s="260"/>
      <c r="J173" s="260"/>
    </row>
    <row r="174" spans="1:10" ht="15.75" x14ac:dyDescent="0.25">
      <c r="A174" s="260"/>
      <c r="B174" s="260"/>
      <c r="C174" s="260"/>
      <c r="D174" s="260"/>
      <c r="E174" s="260"/>
      <c r="F174" s="260"/>
      <c r="G174" s="260"/>
      <c r="H174" s="260"/>
      <c r="I174" s="260"/>
      <c r="J174" s="260"/>
    </row>
    <row r="175" spans="1:10" ht="15.75" x14ac:dyDescent="0.25">
      <c r="A175" s="260"/>
      <c r="B175" s="260"/>
      <c r="C175" s="260"/>
      <c r="D175" s="260"/>
      <c r="E175" s="260"/>
      <c r="F175" s="260"/>
      <c r="G175" s="260"/>
      <c r="H175" s="260"/>
      <c r="I175" s="260"/>
      <c r="J175" s="260"/>
    </row>
    <row r="176" spans="1:10" ht="15.75" x14ac:dyDescent="0.25">
      <c r="A176" s="260"/>
      <c r="B176" s="260"/>
      <c r="C176" s="260"/>
      <c r="D176" s="260"/>
      <c r="E176" s="260"/>
      <c r="F176" s="260"/>
      <c r="G176" s="260"/>
      <c r="H176" s="260"/>
      <c r="I176" s="260"/>
      <c r="J176" s="260"/>
    </row>
  </sheetData>
  <sortState ref="M14:Q63">
    <sortCondition ref="M14:M63"/>
  </sortState>
  <mergeCells count="59">
    <mergeCell ref="J93:J94"/>
    <mergeCell ref="J95:J96"/>
    <mergeCell ref="J97:J98"/>
    <mergeCell ref="J99:J100"/>
    <mergeCell ref="J101:J102"/>
    <mergeCell ref="J91:J92"/>
    <mergeCell ref="J69:J70"/>
    <mergeCell ref="J71:J72"/>
    <mergeCell ref="J73:J74"/>
    <mergeCell ref="J75:J76"/>
    <mergeCell ref="J77:J78"/>
    <mergeCell ref="J79:J80"/>
    <mergeCell ref="J81:J82"/>
    <mergeCell ref="J83:J84"/>
    <mergeCell ref="J85:J86"/>
    <mergeCell ref="J87:J88"/>
    <mergeCell ref="J89:J90"/>
    <mergeCell ref="J67:J68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43:J44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P12:P13"/>
    <mergeCell ref="Q12:Q13"/>
    <mergeCell ref="J13:J14"/>
    <mergeCell ref="J15:J16"/>
    <mergeCell ref="J17:J18"/>
    <mergeCell ref="N12:N13"/>
    <mergeCell ref="O12:O13"/>
    <mergeCell ref="J19:J20"/>
    <mergeCell ref="J7:J8"/>
    <mergeCell ref="J9:J10"/>
    <mergeCell ref="J11:J12"/>
    <mergeCell ref="M12:M13"/>
    <mergeCell ref="J5:J6"/>
    <mergeCell ref="A1:J1"/>
    <mergeCell ref="A2:J2"/>
    <mergeCell ref="A3:C3"/>
    <mergeCell ref="D3:H3"/>
    <mergeCell ref="I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91"/>
  <sheetViews>
    <sheetView topLeftCell="A19" zoomScale="70" zoomScaleNormal="70" workbookViewId="0">
      <selection activeCell="F31" sqref="F31"/>
    </sheetView>
  </sheetViews>
  <sheetFormatPr defaultRowHeight="15" x14ac:dyDescent="0.25"/>
  <cols>
    <col min="1" max="1" width="6.7109375" customWidth="1"/>
    <col min="2" max="3" width="30.7109375" customWidth="1"/>
    <col min="4" max="4" width="12.7109375" style="483" customWidth="1"/>
    <col min="5" max="5" width="30.7109375" customWidth="1"/>
    <col min="6" max="8" width="12.7109375" customWidth="1"/>
    <col min="9" max="9" width="12.140625" customWidth="1"/>
    <col min="10" max="11" width="30.7109375" customWidth="1"/>
    <col min="12" max="13" width="12.7109375" customWidth="1"/>
    <col min="14" max="15" width="30.7109375" customWidth="1"/>
    <col min="16" max="17" width="12.7109375" customWidth="1"/>
  </cols>
  <sheetData>
    <row r="1" spans="1:17" ht="24.95" customHeight="1" x14ac:dyDescent="0.25">
      <c r="A1" s="723" t="s">
        <v>158</v>
      </c>
      <c r="B1" s="724"/>
      <c r="C1" s="724"/>
      <c r="D1" s="724"/>
      <c r="E1" s="724"/>
      <c r="F1" s="724"/>
      <c r="G1" s="724"/>
      <c r="H1" s="724"/>
      <c r="I1" s="725"/>
      <c r="J1" s="35"/>
      <c r="K1" s="35"/>
      <c r="L1" s="35"/>
      <c r="M1" s="35"/>
      <c r="N1" s="35"/>
      <c r="O1" s="35"/>
      <c r="P1" s="35"/>
      <c r="Q1" s="35"/>
    </row>
    <row r="2" spans="1:17" ht="24.95" customHeight="1" x14ac:dyDescent="0.25">
      <c r="A2" s="726" t="s">
        <v>157</v>
      </c>
      <c r="B2" s="727"/>
      <c r="C2" s="727"/>
      <c r="D2" s="727"/>
      <c r="E2" s="727"/>
      <c r="F2" s="727"/>
      <c r="G2" s="727"/>
      <c r="H2" s="727"/>
      <c r="I2" s="728"/>
      <c r="J2" s="35"/>
      <c r="K2" s="35"/>
      <c r="L2" s="35"/>
      <c r="M2" s="35"/>
      <c r="N2" s="35"/>
      <c r="O2" s="35"/>
      <c r="P2" s="35"/>
      <c r="Q2" s="35"/>
    </row>
    <row r="3" spans="1:17" ht="24.95" customHeight="1" x14ac:dyDescent="0.25">
      <c r="A3" s="726" t="s">
        <v>131</v>
      </c>
      <c r="B3" s="727"/>
      <c r="C3" s="727"/>
      <c r="D3" s="727"/>
      <c r="E3" s="727"/>
      <c r="F3" s="727"/>
      <c r="G3" s="727"/>
      <c r="H3" s="727"/>
      <c r="I3" s="728"/>
      <c r="J3" s="35"/>
      <c r="K3" s="35"/>
      <c r="L3" s="35"/>
      <c r="M3" s="35"/>
      <c r="N3" s="35"/>
      <c r="O3" s="35"/>
      <c r="P3" s="35"/>
      <c r="Q3" s="35"/>
    </row>
    <row r="4" spans="1:17" ht="24.95" customHeight="1" x14ac:dyDescent="0.25">
      <c r="A4" s="726" t="s">
        <v>421</v>
      </c>
      <c r="B4" s="727"/>
      <c r="C4" s="727"/>
      <c r="D4" s="727"/>
      <c r="E4" s="727"/>
      <c r="F4" s="727"/>
      <c r="G4" s="727"/>
      <c r="H4" s="727"/>
      <c r="I4" s="728"/>
      <c r="J4" s="35"/>
      <c r="K4" s="35"/>
      <c r="L4" s="35"/>
      <c r="M4" s="35"/>
      <c r="N4" s="35"/>
      <c r="O4" s="35"/>
      <c r="P4" s="35"/>
      <c r="Q4" s="35"/>
    </row>
    <row r="5" spans="1:17" ht="24.95" customHeight="1" thickBot="1" x14ac:dyDescent="0.3">
      <c r="A5" s="729" t="s">
        <v>168</v>
      </c>
      <c r="B5" s="730"/>
      <c r="C5" s="730"/>
      <c r="D5" s="730"/>
      <c r="E5" s="730"/>
      <c r="F5" s="730"/>
      <c r="G5" s="730"/>
      <c r="H5" s="730"/>
      <c r="I5" s="731"/>
      <c r="J5" s="37"/>
      <c r="K5" s="37"/>
      <c r="L5" s="37"/>
      <c r="M5" s="37"/>
      <c r="N5" s="37"/>
      <c r="O5" s="37"/>
      <c r="P5" s="37"/>
      <c r="Q5" s="37"/>
    </row>
    <row r="6" spans="1:17" ht="24.95" customHeight="1" thickBot="1" x14ac:dyDescent="0.3">
      <c r="A6" s="720" t="s">
        <v>501</v>
      </c>
      <c r="B6" s="721"/>
      <c r="C6" s="721"/>
      <c r="D6" s="722"/>
      <c r="E6" s="720" t="s">
        <v>101</v>
      </c>
      <c r="F6" s="721"/>
      <c r="G6" s="721"/>
      <c r="H6" s="721"/>
      <c r="I6" s="722"/>
      <c r="J6" s="37"/>
      <c r="K6" s="37"/>
      <c r="L6" s="37"/>
      <c r="M6" s="37"/>
      <c r="N6" s="53"/>
      <c r="O6" s="53"/>
      <c r="P6" s="53"/>
      <c r="Q6" s="53"/>
    </row>
    <row r="7" spans="1:17" ht="38.25" thickBot="1" x14ac:dyDescent="0.3">
      <c r="A7" s="6" t="s">
        <v>0</v>
      </c>
      <c r="B7" s="6" t="s">
        <v>1</v>
      </c>
      <c r="C7" s="6" t="s">
        <v>96</v>
      </c>
      <c r="D7" s="164" t="s">
        <v>98</v>
      </c>
      <c r="E7" s="6" t="s">
        <v>97</v>
      </c>
      <c r="F7" s="72" t="s">
        <v>99</v>
      </c>
      <c r="G7" s="73" t="s">
        <v>9</v>
      </c>
      <c r="H7" s="6" t="s">
        <v>41</v>
      </c>
      <c r="I7" s="88" t="s">
        <v>100</v>
      </c>
      <c r="J7" s="75"/>
      <c r="K7" s="75"/>
      <c r="L7" s="75"/>
      <c r="M7" s="53"/>
      <c r="N7" s="53"/>
      <c r="O7" s="53"/>
      <c r="P7" s="53"/>
      <c r="Q7" s="53"/>
    </row>
    <row r="8" spans="1:17" ht="20.100000000000001" customHeight="1" thickBot="1" x14ac:dyDescent="0.35">
      <c r="A8" s="472">
        <v>18</v>
      </c>
      <c r="B8" s="41" t="s">
        <v>27</v>
      </c>
      <c r="C8" s="485" t="s">
        <v>111</v>
      </c>
      <c r="D8" s="478">
        <v>6</v>
      </c>
      <c r="E8" s="184" t="s">
        <v>106</v>
      </c>
      <c r="F8" s="329">
        <v>2</v>
      </c>
      <c r="G8" s="18">
        <f t="shared" ref="G8:G39" si="0">SUM(D8+F8)</f>
        <v>8</v>
      </c>
      <c r="H8" s="193">
        <v>1</v>
      </c>
      <c r="I8" s="490">
        <v>35</v>
      </c>
      <c r="J8" s="87"/>
      <c r="K8" s="87"/>
      <c r="L8" s="53"/>
      <c r="M8" s="53"/>
      <c r="N8" s="76"/>
      <c r="O8" s="76"/>
      <c r="P8" s="76"/>
      <c r="Q8" s="76"/>
    </row>
    <row r="9" spans="1:17" ht="20.100000000000001" customHeight="1" thickBot="1" x14ac:dyDescent="0.35">
      <c r="A9" s="6">
        <v>10</v>
      </c>
      <c r="B9" s="489" t="s">
        <v>20</v>
      </c>
      <c r="C9" s="181" t="s">
        <v>113</v>
      </c>
      <c r="D9" s="494">
        <v>3</v>
      </c>
      <c r="E9" s="208" t="s">
        <v>160</v>
      </c>
      <c r="F9" s="475">
        <v>5</v>
      </c>
      <c r="G9" s="23">
        <f t="shared" si="0"/>
        <v>8</v>
      </c>
      <c r="H9" s="23">
        <v>2</v>
      </c>
      <c r="I9" s="389">
        <v>33</v>
      </c>
      <c r="J9" s="87"/>
      <c r="K9" s="87"/>
      <c r="L9" s="53"/>
      <c r="M9" s="76"/>
      <c r="N9" s="76"/>
      <c r="O9" s="76"/>
      <c r="P9" s="76"/>
      <c r="Q9" s="76"/>
    </row>
    <row r="10" spans="1:17" ht="20.100000000000001" customHeight="1" thickBot="1" x14ac:dyDescent="0.35">
      <c r="A10" s="468">
        <v>29</v>
      </c>
      <c r="B10" s="61" t="s">
        <v>36</v>
      </c>
      <c r="C10" s="362" t="s">
        <v>114</v>
      </c>
      <c r="D10" s="495">
        <v>1</v>
      </c>
      <c r="E10" s="172" t="s">
        <v>162</v>
      </c>
      <c r="F10" s="469">
        <v>8</v>
      </c>
      <c r="G10" s="19">
        <f t="shared" si="0"/>
        <v>9</v>
      </c>
      <c r="H10" s="62">
        <v>3</v>
      </c>
      <c r="I10" s="491">
        <v>31</v>
      </c>
      <c r="J10" s="87"/>
      <c r="K10" s="87"/>
      <c r="L10" s="53"/>
      <c r="M10" s="76"/>
      <c r="N10" s="76"/>
      <c r="O10" s="76"/>
      <c r="P10" s="76"/>
      <c r="Q10" s="76"/>
    </row>
    <row r="11" spans="1:17" ht="20.100000000000001" customHeight="1" thickBot="1" x14ac:dyDescent="0.35">
      <c r="A11" s="6">
        <v>21</v>
      </c>
      <c r="B11" s="117" t="s">
        <v>30</v>
      </c>
      <c r="C11" s="172" t="s">
        <v>295</v>
      </c>
      <c r="D11" s="478">
        <v>10</v>
      </c>
      <c r="E11" s="364" t="s">
        <v>105</v>
      </c>
      <c r="F11" s="65">
        <v>3</v>
      </c>
      <c r="G11" s="26">
        <f t="shared" si="0"/>
        <v>13</v>
      </c>
      <c r="H11" s="26">
        <v>4</v>
      </c>
      <c r="I11" s="203">
        <v>39</v>
      </c>
      <c r="J11" s="2"/>
      <c r="K11" s="2"/>
      <c r="L11" s="76"/>
      <c r="M11" s="76"/>
      <c r="N11" s="76"/>
      <c r="O11" s="76"/>
      <c r="P11" s="76"/>
      <c r="Q11" s="76"/>
    </row>
    <row r="12" spans="1:17" ht="20.100000000000001" customHeight="1" thickBot="1" x14ac:dyDescent="0.35">
      <c r="A12" s="468">
        <v>11</v>
      </c>
      <c r="B12" s="169" t="s">
        <v>21</v>
      </c>
      <c r="C12" s="363" t="s">
        <v>112</v>
      </c>
      <c r="D12" s="488">
        <v>2</v>
      </c>
      <c r="E12" s="172" t="s">
        <v>493</v>
      </c>
      <c r="F12" s="469">
        <v>14</v>
      </c>
      <c r="G12" s="26">
        <f t="shared" si="0"/>
        <v>16</v>
      </c>
      <c r="H12" s="351">
        <v>5</v>
      </c>
      <c r="I12" s="204">
        <v>28</v>
      </c>
      <c r="J12" s="2"/>
      <c r="K12" s="29"/>
      <c r="L12" s="76"/>
      <c r="M12" s="76"/>
      <c r="N12" s="76"/>
      <c r="O12" s="76"/>
      <c r="P12" s="76"/>
      <c r="Q12" s="76"/>
    </row>
    <row r="13" spans="1:17" ht="20.100000000000001" customHeight="1" thickBot="1" x14ac:dyDescent="0.35">
      <c r="A13" s="6">
        <v>19</v>
      </c>
      <c r="B13" s="117" t="s">
        <v>28</v>
      </c>
      <c r="C13" s="172" t="s">
        <v>247</v>
      </c>
      <c r="D13" s="478">
        <v>14</v>
      </c>
      <c r="E13" s="208" t="s">
        <v>108</v>
      </c>
      <c r="F13" s="475">
        <v>4</v>
      </c>
      <c r="G13" s="26">
        <f t="shared" si="0"/>
        <v>18</v>
      </c>
      <c r="H13" s="26">
        <v>6</v>
      </c>
      <c r="I13" s="203">
        <v>27</v>
      </c>
      <c r="J13" s="2"/>
      <c r="K13" s="2"/>
      <c r="L13" s="76"/>
      <c r="M13" s="76"/>
      <c r="N13" s="76"/>
      <c r="O13" s="76"/>
      <c r="P13" s="76"/>
      <c r="Q13" s="76"/>
    </row>
    <row r="14" spans="1:17" ht="20.100000000000001" customHeight="1" thickBot="1" x14ac:dyDescent="0.35">
      <c r="A14" s="473">
        <v>8</v>
      </c>
      <c r="B14" s="116" t="s">
        <v>18</v>
      </c>
      <c r="C14" s="208" t="s">
        <v>165</v>
      </c>
      <c r="D14" s="164">
        <v>7</v>
      </c>
      <c r="E14" s="172" t="s">
        <v>163</v>
      </c>
      <c r="F14" s="474">
        <v>11</v>
      </c>
      <c r="G14" s="26">
        <f t="shared" si="0"/>
        <v>18</v>
      </c>
      <c r="H14" s="351">
        <v>7</v>
      </c>
      <c r="I14" s="204">
        <v>26</v>
      </c>
      <c r="J14" s="2"/>
      <c r="K14" s="2"/>
      <c r="L14" s="76"/>
      <c r="M14" s="76"/>
      <c r="N14" s="76"/>
      <c r="O14" s="76"/>
      <c r="P14" s="76"/>
      <c r="Q14" s="76"/>
    </row>
    <row r="15" spans="1:17" ht="20.100000000000001" customHeight="1" thickBot="1" x14ac:dyDescent="0.35">
      <c r="A15" s="6">
        <v>2</v>
      </c>
      <c r="B15" s="476" t="s">
        <v>12</v>
      </c>
      <c r="C15" s="486" t="s">
        <v>487</v>
      </c>
      <c r="D15" s="478">
        <v>20</v>
      </c>
      <c r="E15" s="362" t="s">
        <v>103</v>
      </c>
      <c r="F15" s="85">
        <v>1</v>
      </c>
      <c r="G15" s="26">
        <f t="shared" si="0"/>
        <v>21</v>
      </c>
      <c r="H15" s="26">
        <v>8</v>
      </c>
      <c r="I15" s="203">
        <v>25</v>
      </c>
      <c r="J15" s="2"/>
      <c r="K15" s="2"/>
      <c r="L15" s="76"/>
      <c r="M15" s="76"/>
      <c r="N15" s="76"/>
      <c r="O15" s="76"/>
      <c r="P15" s="76"/>
      <c r="Q15" s="76"/>
    </row>
    <row r="16" spans="1:17" ht="20.100000000000001" customHeight="1" thickBot="1" x14ac:dyDescent="0.35">
      <c r="A16" s="468">
        <v>3</v>
      </c>
      <c r="B16" s="116" t="s">
        <v>13</v>
      </c>
      <c r="C16" s="487" t="s">
        <v>115</v>
      </c>
      <c r="D16" s="164">
        <v>15</v>
      </c>
      <c r="E16" s="172" t="s">
        <v>107</v>
      </c>
      <c r="F16" s="469">
        <v>6</v>
      </c>
      <c r="G16" s="26">
        <f t="shared" si="0"/>
        <v>21</v>
      </c>
      <c r="H16" s="351">
        <v>9</v>
      </c>
      <c r="I16" s="204">
        <v>24</v>
      </c>
      <c r="J16" s="2"/>
      <c r="K16" s="2"/>
      <c r="L16" s="76"/>
      <c r="M16" s="76"/>
      <c r="N16" s="76"/>
      <c r="O16" s="76"/>
      <c r="P16" s="76"/>
      <c r="Q16" s="76"/>
    </row>
    <row r="17" spans="1:17" ht="20.100000000000001" customHeight="1" thickBot="1" x14ac:dyDescent="0.35">
      <c r="A17" s="6">
        <v>32</v>
      </c>
      <c r="B17" s="117" t="s">
        <v>89</v>
      </c>
      <c r="C17" s="172" t="s">
        <v>110</v>
      </c>
      <c r="D17" s="478">
        <v>5</v>
      </c>
      <c r="E17" s="208" t="s">
        <v>496</v>
      </c>
      <c r="F17" s="475">
        <v>17</v>
      </c>
      <c r="G17" s="26">
        <f t="shared" si="0"/>
        <v>22</v>
      </c>
      <c r="H17" s="26">
        <v>10</v>
      </c>
      <c r="I17" s="203">
        <v>23</v>
      </c>
      <c r="J17" s="2"/>
      <c r="K17" s="29"/>
      <c r="L17" s="76"/>
      <c r="M17" s="76"/>
      <c r="N17" s="76"/>
      <c r="O17" s="76"/>
      <c r="P17" s="76"/>
      <c r="Q17" s="76"/>
    </row>
    <row r="18" spans="1:17" ht="20.100000000000001" customHeight="1" thickBot="1" x14ac:dyDescent="0.35">
      <c r="A18" s="473">
        <v>20</v>
      </c>
      <c r="B18" s="116" t="s">
        <v>29</v>
      </c>
      <c r="C18" s="208" t="s">
        <v>482</v>
      </c>
      <c r="D18" s="164">
        <v>4</v>
      </c>
      <c r="E18" s="172" t="s">
        <v>498</v>
      </c>
      <c r="F18" s="474">
        <v>19</v>
      </c>
      <c r="G18" s="26">
        <f t="shared" si="0"/>
        <v>23</v>
      </c>
      <c r="H18" s="351">
        <v>11</v>
      </c>
      <c r="I18" s="204">
        <v>22</v>
      </c>
      <c r="J18" s="2"/>
      <c r="K18" s="2"/>
      <c r="L18" s="76"/>
      <c r="M18" s="76"/>
      <c r="N18" s="75"/>
      <c r="O18" s="75"/>
      <c r="P18" s="75"/>
      <c r="Q18" s="75"/>
    </row>
    <row r="19" spans="1:17" ht="20.100000000000001" customHeight="1" thickBot="1" x14ac:dyDescent="0.35">
      <c r="A19" s="6">
        <v>12</v>
      </c>
      <c r="B19" s="117" t="s">
        <v>22</v>
      </c>
      <c r="C19" s="486" t="s">
        <v>486</v>
      </c>
      <c r="D19" s="478">
        <v>13</v>
      </c>
      <c r="E19" s="208" t="s">
        <v>104</v>
      </c>
      <c r="F19" s="470">
        <v>10</v>
      </c>
      <c r="G19" s="26">
        <f t="shared" si="0"/>
        <v>23</v>
      </c>
      <c r="H19" s="26">
        <v>12</v>
      </c>
      <c r="I19" s="203">
        <v>21</v>
      </c>
      <c r="J19" s="2"/>
      <c r="K19" s="2"/>
      <c r="L19" s="76"/>
      <c r="M19" s="75"/>
      <c r="N19" s="76"/>
      <c r="O19" s="76"/>
      <c r="P19" s="76"/>
      <c r="Q19" s="76"/>
    </row>
    <row r="20" spans="1:17" ht="20.100000000000001" customHeight="1" thickBot="1" x14ac:dyDescent="0.35">
      <c r="A20" s="468">
        <v>9</v>
      </c>
      <c r="B20" s="116" t="s">
        <v>19</v>
      </c>
      <c r="C20" s="208" t="s">
        <v>485</v>
      </c>
      <c r="D20" s="164">
        <v>12</v>
      </c>
      <c r="E20" s="172" t="s">
        <v>494</v>
      </c>
      <c r="F20" s="469">
        <v>15</v>
      </c>
      <c r="G20" s="26">
        <f t="shared" si="0"/>
        <v>27</v>
      </c>
      <c r="H20" s="351">
        <v>13</v>
      </c>
      <c r="I20" s="204">
        <v>20</v>
      </c>
      <c r="J20" s="2"/>
      <c r="K20" s="29"/>
      <c r="L20" s="76"/>
      <c r="M20" s="76"/>
      <c r="N20" s="76"/>
      <c r="O20" s="76"/>
      <c r="P20" s="76"/>
      <c r="Q20" s="76"/>
    </row>
    <row r="21" spans="1:17" ht="20.100000000000001" customHeight="1" thickBot="1" x14ac:dyDescent="0.35">
      <c r="A21" s="6">
        <v>15</v>
      </c>
      <c r="B21" s="117" t="s">
        <v>25</v>
      </c>
      <c r="C21" s="172" t="s">
        <v>226</v>
      </c>
      <c r="D21" s="478">
        <v>19</v>
      </c>
      <c r="E21" s="208" t="s">
        <v>492</v>
      </c>
      <c r="F21" s="475">
        <v>9</v>
      </c>
      <c r="G21" s="26">
        <f t="shared" si="0"/>
        <v>28</v>
      </c>
      <c r="H21" s="26">
        <v>14</v>
      </c>
      <c r="I21" s="203">
        <v>19</v>
      </c>
      <c r="J21" s="29"/>
      <c r="K21" s="2"/>
      <c r="L21" s="75"/>
      <c r="M21" s="76"/>
      <c r="N21" s="76"/>
      <c r="O21" s="76"/>
      <c r="P21" s="76"/>
      <c r="Q21" s="76"/>
    </row>
    <row r="22" spans="1:17" ht="20.100000000000001" customHeight="1" thickBot="1" x14ac:dyDescent="0.35">
      <c r="A22" s="468">
        <v>7</v>
      </c>
      <c r="B22" s="116" t="s">
        <v>17</v>
      </c>
      <c r="C22" s="208" t="s">
        <v>488</v>
      </c>
      <c r="D22" s="164">
        <v>22</v>
      </c>
      <c r="E22" s="172" t="s">
        <v>491</v>
      </c>
      <c r="F22" s="469">
        <v>7</v>
      </c>
      <c r="G22" s="26">
        <f t="shared" si="0"/>
        <v>29</v>
      </c>
      <c r="H22" s="351">
        <v>15</v>
      </c>
      <c r="I22" s="204">
        <v>18</v>
      </c>
      <c r="J22" s="2"/>
      <c r="K22" s="29"/>
      <c r="L22" s="76"/>
      <c r="M22" s="76"/>
      <c r="N22" s="76"/>
      <c r="O22" s="76"/>
      <c r="P22" s="76"/>
      <c r="Q22" s="76"/>
    </row>
    <row r="23" spans="1:17" ht="20.100000000000001" customHeight="1" thickBot="1" x14ac:dyDescent="0.35">
      <c r="A23" s="6">
        <v>17</v>
      </c>
      <c r="B23" s="117" t="s">
        <v>40</v>
      </c>
      <c r="C23" s="172" t="s">
        <v>484</v>
      </c>
      <c r="D23" s="478">
        <v>9</v>
      </c>
      <c r="E23" s="208" t="s">
        <v>245</v>
      </c>
      <c r="F23" s="475">
        <v>20</v>
      </c>
      <c r="G23" s="26">
        <f t="shared" si="0"/>
        <v>29</v>
      </c>
      <c r="H23" s="26">
        <v>16</v>
      </c>
      <c r="I23" s="203">
        <v>17</v>
      </c>
      <c r="J23" s="2"/>
      <c r="K23" s="2"/>
      <c r="L23" s="76"/>
      <c r="M23" s="76"/>
      <c r="N23" s="76"/>
      <c r="O23" s="76"/>
      <c r="P23" s="76"/>
      <c r="Q23" s="76"/>
    </row>
    <row r="24" spans="1:17" ht="20.100000000000001" customHeight="1" thickBot="1" x14ac:dyDescent="0.35">
      <c r="A24" s="468">
        <v>13</v>
      </c>
      <c r="B24" s="116" t="s">
        <v>23</v>
      </c>
      <c r="C24" s="208" t="s">
        <v>167</v>
      </c>
      <c r="D24" s="164">
        <v>11</v>
      </c>
      <c r="E24" s="172" t="s">
        <v>497</v>
      </c>
      <c r="F24" s="469">
        <v>18</v>
      </c>
      <c r="G24" s="26">
        <f t="shared" si="0"/>
        <v>29</v>
      </c>
      <c r="H24" s="351">
        <v>17</v>
      </c>
      <c r="I24" s="204">
        <v>16</v>
      </c>
      <c r="J24" s="2"/>
      <c r="K24" s="2"/>
      <c r="L24" s="76"/>
      <c r="M24" s="76"/>
      <c r="N24" s="76"/>
      <c r="O24" s="76"/>
      <c r="P24" s="76"/>
      <c r="Q24" s="76"/>
    </row>
    <row r="25" spans="1:17" ht="20.100000000000001" customHeight="1" thickBot="1" x14ac:dyDescent="0.35">
      <c r="A25" s="6">
        <v>14</v>
      </c>
      <c r="B25" s="117" t="s">
        <v>24</v>
      </c>
      <c r="C25" s="172" t="s">
        <v>164</v>
      </c>
      <c r="D25" s="478">
        <v>16</v>
      </c>
      <c r="E25" s="208" t="s">
        <v>161</v>
      </c>
      <c r="F25" s="475">
        <v>13</v>
      </c>
      <c r="G25" s="26">
        <f t="shared" si="0"/>
        <v>29</v>
      </c>
      <c r="H25" s="26">
        <v>18</v>
      </c>
      <c r="I25" s="203">
        <v>15</v>
      </c>
      <c r="J25" s="2"/>
      <c r="K25" s="2"/>
      <c r="L25" s="76"/>
      <c r="M25" s="76"/>
      <c r="N25" s="76"/>
      <c r="O25" s="76"/>
      <c r="P25" s="76"/>
      <c r="Q25" s="76"/>
    </row>
    <row r="26" spans="1:17" ht="20.100000000000001" customHeight="1" thickBot="1" x14ac:dyDescent="0.35">
      <c r="A26" s="473">
        <v>1</v>
      </c>
      <c r="B26" s="492" t="s">
        <v>11</v>
      </c>
      <c r="C26" s="208" t="s">
        <v>483</v>
      </c>
      <c r="D26" s="164">
        <v>8</v>
      </c>
      <c r="E26" s="172" t="s">
        <v>500</v>
      </c>
      <c r="F26" s="469">
        <v>23</v>
      </c>
      <c r="G26" s="26">
        <f t="shared" si="0"/>
        <v>31</v>
      </c>
      <c r="H26" s="351">
        <v>19</v>
      </c>
      <c r="I26" s="204">
        <v>14</v>
      </c>
      <c r="J26" s="2"/>
      <c r="K26" s="2"/>
      <c r="L26" s="76"/>
      <c r="M26" s="76"/>
      <c r="N26" s="76"/>
      <c r="O26" s="76"/>
      <c r="P26" s="76"/>
      <c r="Q26" s="76"/>
    </row>
    <row r="27" spans="1:17" ht="20.100000000000001" customHeight="1" thickBot="1" x14ac:dyDescent="0.35">
      <c r="A27" s="6">
        <v>6</v>
      </c>
      <c r="B27" s="117" t="s">
        <v>16</v>
      </c>
      <c r="C27" s="486" t="s">
        <v>386</v>
      </c>
      <c r="D27" s="478">
        <v>21</v>
      </c>
      <c r="E27" s="208" t="s">
        <v>109</v>
      </c>
      <c r="F27" s="470">
        <v>12</v>
      </c>
      <c r="G27" s="26">
        <f t="shared" si="0"/>
        <v>33</v>
      </c>
      <c r="H27" s="26">
        <v>20</v>
      </c>
      <c r="I27" s="203">
        <v>13</v>
      </c>
      <c r="J27" s="2"/>
      <c r="K27" s="2"/>
      <c r="L27" s="76"/>
      <c r="M27" s="76"/>
      <c r="N27" s="2"/>
      <c r="O27" s="2"/>
      <c r="P27" s="76"/>
      <c r="Q27" s="76"/>
    </row>
    <row r="28" spans="1:17" ht="20.100000000000001" customHeight="1" thickBot="1" x14ac:dyDescent="0.35">
      <c r="A28" s="473">
        <v>4</v>
      </c>
      <c r="B28" s="116" t="s">
        <v>14</v>
      </c>
      <c r="C28" s="208" t="s">
        <v>117</v>
      </c>
      <c r="D28" s="164">
        <v>18</v>
      </c>
      <c r="E28" s="172" t="s">
        <v>495</v>
      </c>
      <c r="F28" s="474">
        <v>16</v>
      </c>
      <c r="G28" s="26">
        <f t="shared" si="0"/>
        <v>34</v>
      </c>
      <c r="H28" s="351">
        <v>21</v>
      </c>
      <c r="I28" s="204">
        <v>12</v>
      </c>
      <c r="J28" s="2"/>
      <c r="K28" s="2"/>
      <c r="L28" s="76"/>
      <c r="M28" s="53"/>
      <c r="N28" s="2"/>
      <c r="O28" s="2"/>
      <c r="P28" s="76"/>
      <c r="Q28" s="76"/>
    </row>
    <row r="29" spans="1:17" ht="20.100000000000001" customHeight="1" thickBot="1" x14ac:dyDescent="0.35">
      <c r="A29" s="6">
        <v>5</v>
      </c>
      <c r="B29" s="117" t="s">
        <v>15</v>
      </c>
      <c r="C29" s="172" t="s">
        <v>116</v>
      </c>
      <c r="D29" s="478">
        <v>17</v>
      </c>
      <c r="E29" s="208" t="s">
        <v>499</v>
      </c>
      <c r="F29" s="475">
        <v>22</v>
      </c>
      <c r="G29" s="26">
        <f t="shared" si="0"/>
        <v>39</v>
      </c>
      <c r="H29" s="26">
        <v>22</v>
      </c>
      <c r="I29" s="203">
        <v>11</v>
      </c>
      <c r="J29" s="2"/>
      <c r="K29" s="2"/>
      <c r="L29" s="76"/>
      <c r="M29" s="76"/>
      <c r="N29" s="2"/>
      <c r="O29" s="2"/>
      <c r="P29" s="76"/>
      <c r="Q29" s="76"/>
    </row>
    <row r="30" spans="1:17" ht="20.100000000000001" customHeight="1" thickBot="1" x14ac:dyDescent="0.35">
      <c r="A30" s="473">
        <v>16</v>
      </c>
      <c r="B30" s="116" t="s">
        <v>26</v>
      </c>
      <c r="C30" s="208" t="s">
        <v>489</v>
      </c>
      <c r="D30" s="164">
        <v>23</v>
      </c>
      <c r="E30" s="172" t="s">
        <v>283</v>
      </c>
      <c r="F30" s="474">
        <v>21</v>
      </c>
      <c r="G30" s="26">
        <f t="shared" si="0"/>
        <v>44</v>
      </c>
      <c r="H30" s="351">
        <v>23</v>
      </c>
      <c r="I30" s="204">
        <v>10</v>
      </c>
      <c r="J30" s="2"/>
      <c r="K30" s="2"/>
      <c r="L30" s="76"/>
      <c r="M30" s="76"/>
      <c r="N30" s="2"/>
      <c r="O30" s="2"/>
      <c r="P30" s="76"/>
      <c r="Q30" s="76"/>
    </row>
    <row r="31" spans="1:17" ht="20.100000000000001" customHeight="1" thickBot="1" x14ac:dyDescent="0.35">
      <c r="A31" s="6">
        <v>25</v>
      </c>
      <c r="B31" s="117" t="s">
        <v>32</v>
      </c>
      <c r="C31" s="172" t="s">
        <v>490</v>
      </c>
      <c r="D31" s="478">
        <v>24</v>
      </c>
      <c r="E31" s="359"/>
      <c r="F31" s="475"/>
      <c r="G31" s="26">
        <f t="shared" si="0"/>
        <v>24</v>
      </c>
      <c r="H31" s="26">
        <v>24</v>
      </c>
      <c r="I31" s="203">
        <v>9</v>
      </c>
      <c r="J31" s="2"/>
      <c r="K31" s="2"/>
      <c r="L31" s="76"/>
      <c r="M31" s="76"/>
      <c r="N31" s="2"/>
      <c r="O31" s="2"/>
      <c r="P31" s="76"/>
      <c r="Q31" s="76"/>
    </row>
    <row r="32" spans="1:17" ht="20.100000000000001" customHeight="1" thickBot="1" x14ac:dyDescent="0.35">
      <c r="A32" s="473">
        <v>22</v>
      </c>
      <c r="B32" s="116" t="s">
        <v>38</v>
      </c>
      <c r="C32" s="359"/>
      <c r="D32" s="164"/>
      <c r="E32" s="360"/>
      <c r="F32" s="474"/>
      <c r="G32" s="26">
        <f t="shared" si="0"/>
        <v>0</v>
      </c>
      <c r="H32" s="26">
        <v>25</v>
      </c>
      <c r="I32" s="390">
        <v>-5</v>
      </c>
      <c r="J32" s="2"/>
      <c r="K32" s="29"/>
      <c r="L32" s="76"/>
      <c r="M32" s="76"/>
      <c r="N32" s="2"/>
      <c r="O32" s="2"/>
      <c r="P32" s="76"/>
      <c r="Q32" s="76"/>
    </row>
    <row r="33" spans="1:17" ht="20.100000000000001" customHeight="1" thickBot="1" x14ac:dyDescent="0.35">
      <c r="A33" s="6">
        <v>23</v>
      </c>
      <c r="B33" s="117" t="s">
        <v>31</v>
      </c>
      <c r="C33" s="360"/>
      <c r="D33" s="164"/>
      <c r="E33" s="359"/>
      <c r="F33" s="475"/>
      <c r="G33" s="26">
        <f t="shared" si="0"/>
        <v>0</v>
      </c>
      <c r="H33" s="26">
        <v>25</v>
      </c>
      <c r="I33" s="390">
        <v>-5</v>
      </c>
      <c r="J33" s="2"/>
      <c r="K33" s="2"/>
      <c r="L33" s="76"/>
      <c r="M33" s="76"/>
      <c r="N33" s="2"/>
      <c r="O33" s="2"/>
      <c r="P33" s="76"/>
      <c r="Q33" s="76"/>
    </row>
    <row r="34" spans="1:17" ht="20.100000000000001" customHeight="1" thickBot="1" x14ac:dyDescent="0.35">
      <c r="A34" s="473">
        <v>24</v>
      </c>
      <c r="B34" s="116" t="s">
        <v>39</v>
      </c>
      <c r="C34" s="359"/>
      <c r="D34" s="164"/>
      <c r="E34" s="360"/>
      <c r="F34" s="474"/>
      <c r="G34" s="26">
        <f t="shared" si="0"/>
        <v>0</v>
      </c>
      <c r="H34" s="26">
        <v>25</v>
      </c>
      <c r="I34" s="390">
        <v>-5</v>
      </c>
      <c r="J34" s="2"/>
      <c r="K34" s="2"/>
      <c r="L34" s="76"/>
      <c r="M34" s="76"/>
      <c r="N34" s="2"/>
      <c r="O34" s="2"/>
      <c r="P34" s="76"/>
      <c r="Q34" s="76"/>
    </row>
    <row r="35" spans="1:17" ht="20.100000000000001" customHeight="1" thickBot="1" x14ac:dyDescent="0.35">
      <c r="A35" s="6">
        <v>26</v>
      </c>
      <c r="B35" s="117" t="s">
        <v>33</v>
      </c>
      <c r="C35" s="477"/>
      <c r="D35" s="164"/>
      <c r="E35" s="359"/>
      <c r="F35" s="470"/>
      <c r="G35" s="26">
        <f t="shared" si="0"/>
        <v>0</v>
      </c>
      <c r="H35" s="26">
        <v>25</v>
      </c>
      <c r="I35" s="390">
        <v>-5</v>
      </c>
      <c r="J35" s="29"/>
      <c r="K35" s="29"/>
      <c r="L35" s="76"/>
      <c r="M35" s="76"/>
      <c r="N35" s="2"/>
      <c r="O35" s="2"/>
      <c r="P35" s="76"/>
      <c r="Q35" s="76"/>
    </row>
    <row r="36" spans="1:17" ht="20.100000000000001" customHeight="1" thickBot="1" x14ac:dyDescent="0.35">
      <c r="A36" s="468">
        <v>27</v>
      </c>
      <c r="B36" s="116" t="s">
        <v>34</v>
      </c>
      <c r="C36" s="359"/>
      <c r="D36" s="164"/>
      <c r="E36" s="360"/>
      <c r="F36" s="469"/>
      <c r="G36" s="26">
        <f t="shared" si="0"/>
        <v>0</v>
      </c>
      <c r="H36" s="26">
        <v>25</v>
      </c>
      <c r="I36" s="390">
        <v>-5</v>
      </c>
      <c r="J36" s="29"/>
      <c r="K36" s="29"/>
      <c r="L36" s="75"/>
      <c r="M36" s="76"/>
      <c r="N36" s="2"/>
      <c r="O36" s="2"/>
      <c r="P36" s="76"/>
      <c r="Q36" s="76"/>
    </row>
    <row r="37" spans="1:17" ht="20.100000000000001" customHeight="1" thickBot="1" x14ac:dyDescent="0.35">
      <c r="A37" s="6">
        <v>28</v>
      </c>
      <c r="B37" s="117" t="s">
        <v>35</v>
      </c>
      <c r="C37" s="477"/>
      <c r="D37" s="164"/>
      <c r="E37" s="360"/>
      <c r="F37" s="470"/>
      <c r="G37" s="26">
        <f t="shared" si="0"/>
        <v>0</v>
      </c>
      <c r="H37" s="26">
        <v>25</v>
      </c>
      <c r="I37" s="390">
        <v>-5</v>
      </c>
      <c r="J37" s="76"/>
      <c r="K37" s="76"/>
      <c r="L37" s="5"/>
      <c r="M37" s="76"/>
      <c r="N37" s="29"/>
      <c r="O37" s="2"/>
      <c r="P37" s="76"/>
      <c r="Q37" s="76"/>
    </row>
    <row r="38" spans="1:17" ht="20.100000000000001" customHeight="1" thickBot="1" x14ac:dyDescent="0.35">
      <c r="A38" s="473">
        <v>30</v>
      </c>
      <c r="B38" s="492" t="s">
        <v>37</v>
      </c>
      <c r="C38" s="493"/>
      <c r="D38" s="164"/>
      <c r="E38" s="359"/>
      <c r="F38" s="474"/>
      <c r="G38" s="26">
        <f t="shared" si="0"/>
        <v>0</v>
      </c>
      <c r="H38" s="26">
        <v>25</v>
      </c>
      <c r="I38" s="390">
        <v>-5</v>
      </c>
      <c r="J38" s="87"/>
      <c r="M38" s="76"/>
    </row>
    <row r="39" spans="1:17" ht="20.100000000000001" customHeight="1" thickBot="1" x14ac:dyDescent="0.35">
      <c r="A39" s="6">
        <v>31</v>
      </c>
      <c r="B39" s="117" t="s">
        <v>91</v>
      </c>
      <c r="C39" s="360"/>
      <c r="D39" s="164"/>
      <c r="E39" s="360"/>
      <c r="F39" s="469"/>
      <c r="G39" s="26">
        <f t="shared" si="0"/>
        <v>0</v>
      </c>
      <c r="H39" s="26">
        <v>25</v>
      </c>
      <c r="I39" s="390">
        <v>-5</v>
      </c>
      <c r="J39" s="87"/>
      <c r="M39" s="76"/>
    </row>
    <row r="40" spans="1:17" ht="18.75" x14ac:dyDescent="0.25">
      <c r="A40" s="32"/>
      <c r="B40" s="32"/>
      <c r="C40" s="32"/>
      <c r="D40" s="479"/>
      <c r="F40" s="32"/>
      <c r="G40" s="32"/>
      <c r="H40" s="32"/>
      <c r="M40" s="76"/>
    </row>
    <row r="41" spans="1:17" ht="18.75" x14ac:dyDescent="0.25">
      <c r="A41" s="32"/>
      <c r="B41" s="32"/>
      <c r="C41" s="32"/>
      <c r="D41" s="479"/>
      <c r="F41" s="32"/>
      <c r="G41" s="32"/>
      <c r="H41" s="32"/>
      <c r="M41" s="76"/>
    </row>
    <row r="42" spans="1:17" ht="18.75" x14ac:dyDescent="0.25">
      <c r="A42" s="32"/>
      <c r="B42" s="32"/>
      <c r="C42" s="32"/>
      <c r="D42" s="479"/>
      <c r="F42" s="32"/>
      <c r="G42" s="32"/>
      <c r="H42" s="32"/>
      <c r="M42" s="76"/>
    </row>
    <row r="43" spans="1:17" ht="18.75" x14ac:dyDescent="0.25">
      <c r="A43" s="32"/>
      <c r="B43" s="32"/>
      <c r="C43" s="32"/>
      <c r="D43" s="479"/>
      <c r="F43" s="32"/>
      <c r="G43" s="32"/>
      <c r="H43" s="32"/>
      <c r="M43" s="76"/>
    </row>
    <row r="44" spans="1:17" ht="18.75" x14ac:dyDescent="0.25">
      <c r="A44" s="32"/>
      <c r="B44" s="32"/>
      <c r="C44" s="32"/>
      <c r="D44" s="479"/>
      <c r="F44" s="32"/>
      <c r="G44" s="32"/>
      <c r="H44" s="32"/>
    </row>
    <row r="45" spans="1:17" ht="18.75" x14ac:dyDescent="0.3">
      <c r="A45" s="32"/>
      <c r="B45" s="32"/>
      <c r="C45" s="32"/>
      <c r="D45" s="479"/>
      <c r="F45" s="55"/>
      <c r="G45" s="32"/>
      <c r="H45" s="32"/>
    </row>
    <row r="46" spans="1:17" ht="18.75" x14ac:dyDescent="0.3">
      <c r="A46" s="3"/>
      <c r="B46" s="3"/>
      <c r="C46" s="3"/>
      <c r="D46" s="480"/>
      <c r="F46" s="55"/>
      <c r="G46" s="32"/>
      <c r="H46" s="32"/>
    </row>
    <row r="47" spans="1:17" ht="23.25" x14ac:dyDescent="0.3">
      <c r="A47" s="3"/>
      <c r="B47" s="35"/>
      <c r="C47" s="35"/>
      <c r="D47" s="481"/>
      <c r="E47" s="35"/>
      <c r="F47" s="55"/>
      <c r="G47" s="32"/>
      <c r="H47" s="32"/>
    </row>
    <row r="48" spans="1:17" ht="23.25" x14ac:dyDescent="0.3">
      <c r="A48" s="3"/>
      <c r="B48" s="35"/>
      <c r="C48" s="35"/>
      <c r="D48" s="481"/>
      <c r="E48" s="35"/>
      <c r="F48" s="55"/>
      <c r="G48" s="32"/>
      <c r="H48" s="32"/>
    </row>
    <row r="49" spans="1:8" ht="23.25" x14ac:dyDescent="0.3">
      <c r="A49" s="3"/>
      <c r="B49" s="35"/>
      <c r="C49" s="35"/>
      <c r="D49" s="481"/>
      <c r="E49" s="35"/>
      <c r="F49" s="55"/>
      <c r="G49" s="32"/>
      <c r="H49" s="32"/>
    </row>
    <row r="50" spans="1:8" ht="23.25" x14ac:dyDescent="0.3">
      <c r="A50" s="3"/>
      <c r="B50" s="35"/>
      <c r="C50" s="35"/>
      <c r="D50" s="481"/>
      <c r="E50" s="35"/>
      <c r="F50" s="55"/>
      <c r="G50" s="32"/>
      <c r="H50" s="32"/>
    </row>
    <row r="51" spans="1:8" ht="22.5" customHeight="1" x14ac:dyDescent="0.25">
      <c r="A51" s="15"/>
      <c r="B51" s="36"/>
      <c r="C51" s="37"/>
      <c r="D51" s="482"/>
      <c r="E51" s="37"/>
      <c r="F51" s="54"/>
      <c r="G51" s="33"/>
      <c r="H51" s="33"/>
    </row>
    <row r="52" spans="1:8" ht="28.5" customHeight="1" x14ac:dyDescent="0.25">
      <c r="A52" s="15"/>
      <c r="E52" s="37"/>
      <c r="H52" s="33"/>
    </row>
    <row r="53" spans="1:8" ht="18.75" x14ac:dyDescent="0.25">
      <c r="A53" s="3"/>
      <c r="E53" s="15"/>
      <c r="H53" s="32"/>
    </row>
    <row r="54" spans="1:8" ht="18.75" x14ac:dyDescent="0.25">
      <c r="A54" s="3"/>
      <c r="E54" s="2"/>
      <c r="H54" s="32"/>
    </row>
    <row r="55" spans="1:8" ht="18.75" x14ac:dyDescent="0.25">
      <c r="A55" s="3"/>
      <c r="E55" s="2"/>
      <c r="H55" s="32"/>
    </row>
    <row r="56" spans="1:8" ht="18.75" x14ac:dyDescent="0.25">
      <c r="A56" s="3"/>
      <c r="E56" s="2"/>
      <c r="H56" s="32"/>
    </row>
    <row r="57" spans="1:8" ht="18.75" x14ac:dyDescent="0.25">
      <c r="A57" s="3"/>
      <c r="E57" s="2"/>
      <c r="H57" s="32"/>
    </row>
    <row r="58" spans="1:8" ht="18.75" x14ac:dyDescent="0.25">
      <c r="A58" s="3"/>
      <c r="E58" s="2"/>
      <c r="H58" s="32"/>
    </row>
    <row r="59" spans="1:8" ht="18.75" x14ac:dyDescent="0.25">
      <c r="A59" s="3"/>
      <c r="E59" s="29"/>
      <c r="H59" s="32"/>
    </row>
    <row r="60" spans="1:8" ht="18.75" x14ac:dyDescent="0.25">
      <c r="A60" s="3"/>
      <c r="E60" s="2"/>
      <c r="H60" s="32"/>
    </row>
    <row r="61" spans="1:8" ht="18.75" x14ac:dyDescent="0.25">
      <c r="A61" s="3"/>
      <c r="E61" s="2"/>
      <c r="H61" s="32"/>
    </row>
    <row r="62" spans="1:8" ht="18.75" x14ac:dyDescent="0.25">
      <c r="A62" s="3"/>
      <c r="E62" s="2"/>
      <c r="H62" s="32"/>
    </row>
    <row r="63" spans="1:8" ht="18.75" x14ac:dyDescent="0.25">
      <c r="A63" s="3"/>
      <c r="E63" s="2"/>
      <c r="H63" s="32"/>
    </row>
    <row r="64" spans="1:8" ht="18.75" x14ac:dyDescent="0.25">
      <c r="A64" s="3"/>
      <c r="E64" s="2"/>
      <c r="H64" s="32"/>
    </row>
    <row r="65" spans="1:8" ht="18.75" x14ac:dyDescent="0.25">
      <c r="A65" s="3"/>
      <c r="E65" s="2"/>
      <c r="H65" s="32"/>
    </row>
    <row r="66" spans="1:8" ht="18.75" x14ac:dyDescent="0.25">
      <c r="A66" s="3"/>
      <c r="H66" s="32"/>
    </row>
    <row r="67" spans="1:8" ht="18.75" x14ac:dyDescent="0.25">
      <c r="A67" s="3"/>
      <c r="B67" s="29"/>
      <c r="C67" s="2"/>
      <c r="H67" s="32"/>
    </row>
    <row r="68" spans="1:8" ht="18.75" x14ac:dyDescent="0.25">
      <c r="A68" s="3"/>
      <c r="B68" s="2"/>
      <c r="C68" s="29"/>
      <c r="H68" s="32"/>
    </row>
    <row r="69" spans="1:8" ht="18.75" customHeight="1" x14ac:dyDescent="0.25">
      <c r="A69" s="3"/>
      <c r="B69" s="2"/>
      <c r="C69" s="2"/>
      <c r="H69" s="32"/>
    </row>
    <row r="70" spans="1:8" ht="18.75" x14ac:dyDescent="0.25">
      <c r="A70" s="3"/>
      <c r="B70" s="2"/>
      <c r="C70" s="2"/>
      <c r="H70" s="32"/>
    </row>
    <row r="71" spans="1:8" ht="18.75" x14ac:dyDescent="0.25">
      <c r="A71" s="3"/>
      <c r="B71" s="2"/>
      <c r="C71" s="2"/>
      <c r="H71" s="32"/>
    </row>
    <row r="72" spans="1:8" ht="18.75" x14ac:dyDescent="0.25">
      <c r="A72" s="3"/>
      <c r="B72" s="2"/>
      <c r="C72" s="2"/>
      <c r="H72" s="32"/>
    </row>
    <row r="73" spans="1:8" ht="18.75" x14ac:dyDescent="0.25">
      <c r="A73" s="3"/>
      <c r="B73" s="2"/>
      <c r="C73" s="2"/>
      <c r="H73" s="32"/>
    </row>
    <row r="74" spans="1:8" ht="18.75" x14ac:dyDescent="0.25">
      <c r="A74" s="3"/>
      <c r="B74" s="2"/>
      <c r="C74" s="2"/>
      <c r="H74" s="32"/>
    </row>
    <row r="75" spans="1:8" ht="18.75" x14ac:dyDescent="0.25">
      <c r="A75" s="3"/>
      <c r="B75" s="2"/>
      <c r="C75" s="2"/>
      <c r="H75" s="32"/>
    </row>
    <row r="76" spans="1:8" ht="18.75" x14ac:dyDescent="0.25">
      <c r="A76" s="3"/>
      <c r="B76" s="2"/>
      <c r="C76" s="2"/>
      <c r="H76" s="32"/>
    </row>
    <row r="77" spans="1:8" ht="18.75" x14ac:dyDescent="0.25">
      <c r="A77" s="3"/>
      <c r="B77" s="2"/>
      <c r="C77" s="2"/>
      <c r="G77" s="32"/>
      <c r="H77" s="32"/>
    </row>
    <row r="78" spans="1:8" ht="18.75" x14ac:dyDescent="0.25">
      <c r="A78" s="3"/>
      <c r="B78" s="2"/>
      <c r="C78" s="29"/>
      <c r="G78" s="32"/>
      <c r="H78" s="32"/>
    </row>
    <row r="79" spans="1:8" ht="18.75" x14ac:dyDescent="0.25">
      <c r="A79" s="3"/>
      <c r="B79" s="2"/>
      <c r="C79" s="2"/>
      <c r="G79" s="32"/>
      <c r="H79" s="32"/>
    </row>
    <row r="80" spans="1:8" ht="18.75" x14ac:dyDescent="0.25">
      <c r="A80" s="3"/>
      <c r="B80" s="2"/>
      <c r="C80" s="2"/>
      <c r="G80" s="32"/>
      <c r="H80" s="32"/>
    </row>
    <row r="81" spans="1:8" ht="18.75" x14ac:dyDescent="0.25">
      <c r="A81" s="3"/>
      <c r="B81" s="29"/>
      <c r="C81" s="29"/>
      <c r="G81" s="32"/>
      <c r="H81" s="32"/>
    </row>
    <row r="82" spans="1:8" ht="18.75" x14ac:dyDescent="0.25">
      <c r="A82" s="3"/>
      <c r="B82" s="29"/>
      <c r="C82" s="29"/>
      <c r="G82" s="32"/>
      <c r="H82" s="32"/>
    </row>
    <row r="83" spans="1:8" ht="18.75" x14ac:dyDescent="0.25">
      <c r="A83" s="3"/>
      <c r="B83" s="3"/>
      <c r="C83" s="3"/>
      <c r="G83" s="32"/>
      <c r="H83" s="32"/>
    </row>
    <row r="84" spans="1:8" ht="18.75" x14ac:dyDescent="0.25">
      <c r="A84" s="3"/>
      <c r="B84" s="3"/>
      <c r="C84" s="3"/>
      <c r="G84" s="32"/>
      <c r="H84" s="32"/>
    </row>
    <row r="85" spans="1:8" ht="18.75" x14ac:dyDescent="0.25">
      <c r="A85" s="3"/>
      <c r="B85" s="3"/>
      <c r="C85" s="3"/>
      <c r="G85" s="32"/>
      <c r="H85" s="32"/>
    </row>
    <row r="86" spans="1:8" ht="18.75" x14ac:dyDescent="0.3">
      <c r="A86" s="4"/>
      <c r="B86" s="11"/>
      <c r="C86" s="2"/>
      <c r="G86" s="31"/>
      <c r="H86" s="31"/>
    </row>
    <row r="87" spans="1:8" ht="18.75" x14ac:dyDescent="0.3">
      <c r="A87" s="4"/>
      <c r="B87" s="11"/>
      <c r="C87" s="2"/>
      <c r="G87" s="31"/>
      <c r="H87" s="31"/>
    </row>
    <row r="88" spans="1:8" ht="18.75" x14ac:dyDescent="0.3">
      <c r="A88" s="5"/>
      <c r="B88" s="11"/>
      <c r="C88" s="29"/>
    </row>
    <row r="89" spans="1:8" ht="18.75" x14ac:dyDescent="0.3">
      <c r="A89" s="5"/>
      <c r="B89" s="11"/>
      <c r="C89" s="2"/>
    </row>
    <row r="90" spans="1:8" ht="15" customHeight="1" x14ac:dyDescent="0.25"/>
    <row r="91" spans="1:8" x14ac:dyDescent="0.25">
      <c r="D91" s="484"/>
    </row>
  </sheetData>
  <sortState ref="A8:I39">
    <sortCondition ref="H8:H39"/>
  </sortState>
  <mergeCells count="7">
    <mergeCell ref="E6:I6"/>
    <mergeCell ref="A6:D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46"/>
  <sheetViews>
    <sheetView topLeftCell="A6" zoomScale="80" zoomScaleNormal="80" workbookViewId="0">
      <selection activeCell="R31" sqref="R31"/>
    </sheetView>
  </sheetViews>
  <sheetFormatPr defaultRowHeight="15" x14ac:dyDescent="0.25"/>
  <cols>
    <col min="1" max="1" width="6.7109375" customWidth="1"/>
    <col min="2" max="2" width="30.7109375" customWidth="1"/>
    <col min="3" max="18" width="6.7109375" customWidth="1"/>
    <col min="19" max="20" width="10.7109375" customWidth="1"/>
    <col min="21" max="21" width="12.7109375" customWidth="1"/>
  </cols>
  <sheetData>
    <row r="1" spans="1:33" s="46" customFormat="1" ht="20.100000000000001" customHeight="1" x14ac:dyDescent="0.25">
      <c r="A1" s="630" t="s">
        <v>158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2"/>
    </row>
    <row r="2" spans="1:33" s="46" customFormat="1" ht="20.100000000000001" customHeight="1" x14ac:dyDescent="0.25">
      <c r="A2" s="633" t="s">
        <v>157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5"/>
    </row>
    <row r="3" spans="1:33" s="46" customFormat="1" ht="20.100000000000001" customHeight="1" x14ac:dyDescent="0.25">
      <c r="A3" s="633" t="s">
        <v>502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5"/>
    </row>
    <row r="4" spans="1:33" s="46" customFormat="1" ht="20.100000000000001" customHeight="1" thickBot="1" x14ac:dyDescent="0.3">
      <c r="A4" s="624" t="s">
        <v>149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7"/>
    </row>
    <row r="5" spans="1:33" ht="20.100000000000001" customHeight="1" thickBot="1" x14ac:dyDescent="0.3">
      <c r="A5" s="623"/>
      <c r="B5" s="736"/>
      <c r="C5" s="630" t="s">
        <v>10</v>
      </c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2"/>
      <c r="S5" s="623" t="s">
        <v>130</v>
      </c>
      <c r="T5" s="738"/>
      <c r="U5" s="736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3" ht="35.1" customHeight="1" thickBot="1" x14ac:dyDescent="0.3">
      <c r="A6" s="624"/>
      <c r="B6" s="737"/>
      <c r="C6" s="630" t="s">
        <v>7</v>
      </c>
      <c r="D6" s="632"/>
      <c r="E6" s="623" t="s">
        <v>3</v>
      </c>
      <c r="F6" s="736"/>
      <c r="G6" s="732" t="s">
        <v>4</v>
      </c>
      <c r="H6" s="733"/>
      <c r="I6" s="668" t="s">
        <v>6</v>
      </c>
      <c r="J6" s="629"/>
      <c r="K6" s="734" t="s">
        <v>129</v>
      </c>
      <c r="L6" s="735"/>
      <c r="M6" s="668" t="s">
        <v>5</v>
      </c>
      <c r="N6" s="629"/>
      <c r="O6" s="668" t="s">
        <v>8</v>
      </c>
      <c r="P6" s="628"/>
      <c r="Q6" s="668" t="s">
        <v>2</v>
      </c>
      <c r="R6" s="628"/>
      <c r="S6" s="624"/>
      <c r="T6" s="739"/>
      <c r="U6" s="737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5.1" customHeight="1" thickBot="1" x14ac:dyDescent="0.3">
      <c r="A7" s="16" t="s">
        <v>0</v>
      </c>
      <c r="B7" s="16" t="s">
        <v>1</v>
      </c>
      <c r="C7" s="17" t="s">
        <v>93</v>
      </c>
      <c r="D7" s="30" t="s">
        <v>92</v>
      </c>
      <c r="E7" s="17" t="s">
        <v>93</v>
      </c>
      <c r="F7" s="30" t="s">
        <v>92</v>
      </c>
      <c r="G7" s="17" t="s">
        <v>93</v>
      </c>
      <c r="H7" s="30" t="s">
        <v>92</v>
      </c>
      <c r="I7" s="17" t="s">
        <v>93</v>
      </c>
      <c r="J7" s="30" t="s">
        <v>92</v>
      </c>
      <c r="K7" s="17" t="s">
        <v>93</v>
      </c>
      <c r="L7" s="30" t="s">
        <v>92</v>
      </c>
      <c r="M7" s="17" t="s">
        <v>93</v>
      </c>
      <c r="N7" s="30" t="s">
        <v>92</v>
      </c>
      <c r="O7" s="17" t="s">
        <v>93</v>
      </c>
      <c r="P7" s="30" t="s">
        <v>92</v>
      </c>
      <c r="Q7" s="17" t="s">
        <v>93</v>
      </c>
      <c r="R7" s="30" t="s">
        <v>92</v>
      </c>
      <c r="S7" s="12" t="s">
        <v>9</v>
      </c>
      <c r="T7" s="7" t="s">
        <v>94</v>
      </c>
      <c r="U7" s="12" t="s">
        <v>41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20.100000000000001" customHeight="1" thickBot="1" x14ac:dyDescent="0.35">
      <c r="A8" s="404">
        <v>12</v>
      </c>
      <c r="B8" s="95" t="s">
        <v>143</v>
      </c>
      <c r="C8" s="355">
        <v>4</v>
      </c>
      <c r="D8" s="581">
        <v>29</v>
      </c>
      <c r="E8" s="18">
        <v>1</v>
      </c>
      <c r="F8" s="318">
        <v>35</v>
      </c>
      <c r="G8" s="19">
        <v>3</v>
      </c>
      <c r="H8" s="320">
        <v>31</v>
      </c>
      <c r="I8" s="26"/>
      <c r="J8" s="26"/>
      <c r="K8" s="26"/>
      <c r="L8" s="203"/>
      <c r="M8" s="26"/>
      <c r="N8" s="26"/>
      <c r="O8" s="237"/>
      <c r="P8" s="237"/>
      <c r="Q8" s="351"/>
      <c r="R8" s="204"/>
      <c r="S8" s="66"/>
      <c r="T8" s="26">
        <f t="shared" ref="T8:T39" si="0">SUM(D8+F8+H8+J8+L8+N8+P8+R8)</f>
        <v>95</v>
      </c>
      <c r="U8" s="26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33" ht="20.100000000000001" customHeight="1" thickBot="1" x14ac:dyDescent="0.35">
      <c r="A9" s="26">
        <v>19</v>
      </c>
      <c r="B9" s="113" t="s">
        <v>28</v>
      </c>
      <c r="C9" s="355">
        <v>7</v>
      </c>
      <c r="D9" s="26">
        <v>26</v>
      </c>
      <c r="E9" s="62">
        <v>3</v>
      </c>
      <c r="F9" s="19">
        <v>31</v>
      </c>
      <c r="G9" s="18">
        <v>1</v>
      </c>
      <c r="H9" s="318">
        <v>35</v>
      </c>
      <c r="I9" s="26"/>
      <c r="J9" s="581"/>
      <c r="K9" s="26"/>
      <c r="L9" s="204"/>
      <c r="M9" s="26"/>
      <c r="N9" s="581"/>
      <c r="O9" s="241"/>
      <c r="P9" s="586"/>
      <c r="Q9" s="26"/>
      <c r="R9" s="203"/>
      <c r="S9" s="66"/>
      <c r="T9" s="26">
        <f t="shared" si="0"/>
        <v>92</v>
      </c>
      <c r="U9" s="26"/>
    </row>
    <row r="10" spans="1:33" ht="20.100000000000001" customHeight="1" thickBot="1" x14ac:dyDescent="0.35">
      <c r="A10" s="351">
        <v>10</v>
      </c>
      <c r="B10" s="114" t="s">
        <v>141</v>
      </c>
      <c r="C10" s="355">
        <v>8</v>
      </c>
      <c r="D10" s="581">
        <v>25</v>
      </c>
      <c r="E10" s="23">
        <v>2</v>
      </c>
      <c r="F10" s="369">
        <v>33</v>
      </c>
      <c r="G10" s="23">
        <v>2</v>
      </c>
      <c r="H10" s="319">
        <v>33</v>
      </c>
      <c r="I10" s="26"/>
      <c r="J10" s="26"/>
      <c r="K10" s="26"/>
      <c r="L10" s="203"/>
      <c r="M10" s="26"/>
      <c r="N10" s="26"/>
      <c r="O10" s="237"/>
      <c r="P10" s="237"/>
      <c r="Q10" s="351"/>
      <c r="R10" s="204"/>
      <c r="S10" s="66"/>
      <c r="T10" s="26">
        <f t="shared" si="0"/>
        <v>91</v>
      </c>
      <c r="U10" s="26"/>
    </row>
    <row r="11" spans="1:33" ht="20.100000000000001" customHeight="1" thickBot="1" x14ac:dyDescent="0.35">
      <c r="A11" s="26">
        <v>13</v>
      </c>
      <c r="B11" s="116" t="s">
        <v>144</v>
      </c>
      <c r="C11" s="543">
        <v>1</v>
      </c>
      <c r="D11" s="18">
        <v>35</v>
      </c>
      <c r="E11" s="351">
        <v>4</v>
      </c>
      <c r="F11" s="26">
        <v>29</v>
      </c>
      <c r="G11" s="26">
        <v>12</v>
      </c>
      <c r="H11" s="575">
        <v>21</v>
      </c>
      <c r="I11" s="26"/>
      <c r="J11" s="581"/>
      <c r="K11" s="26"/>
      <c r="L11" s="204"/>
      <c r="M11" s="26"/>
      <c r="N11" s="581"/>
      <c r="O11" s="241"/>
      <c r="P11" s="586"/>
      <c r="Q11" s="26"/>
      <c r="R11" s="203"/>
      <c r="S11" s="66"/>
      <c r="T11" s="26">
        <f t="shared" si="0"/>
        <v>85</v>
      </c>
      <c r="U11" s="26"/>
    </row>
    <row r="12" spans="1:33" ht="20.100000000000001" customHeight="1" thickBot="1" x14ac:dyDescent="0.35">
      <c r="A12" s="351">
        <v>23</v>
      </c>
      <c r="B12" s="117" t="s">
        <v>304</v>
      </c>
      <c r="C12" s="355">
        <v>5</v>
      </c>
      <c r="D12" s="581">
        <v>28</v>
      </c>
      <c r="E12" s="26">
        <v>10</v>
      </c>
      <c r="F12" s="581">
        <v>23</v>
      </c>
      <c r="G12" s="26">
        <v>5</v>
      </c>
      <c r="H12" s="575">
        <v>28</v>
      </c>
      <c r="I12" s="26"/>
      <c r="J12" s="26"/>
      <c r="K12" s="26"/>
      <c r="L12" s="203"/>
      <c r="M12" s="26"/>
      <c r="N12" s="26"/>
      <c r="O12" s="26"/>
      <c r="P12" s="26"/>
      <c r="Q12" s="586"/>
      <c r="R12" s="586"/>
      <c r="S12" s="66"/>
      <c r="T12" s="26">
        <f t="shared" si="0"/>
        <v>79</v>
      </c>
      <c r="U12" s="26"/>
    </row>
    <row r="13" spans="1:33" ht="20.100000000000001" customHeight="1" thickBot="1" x14ac:dyDescent="0.35">
      <c r="A13" s="26">
        <v>3</v>
      </c>
      <c r="B13" s="116" t="s">
        <v>13</v>
      </c>
      <c r="C13" s="548">
        <v>2</v>
      </c>
      <c r="D13" s="23">
        <v>33</v>
      </c>
      <c r="E13" s="351">
        <v>6</v>
      </c>
      <c r="F13" s="26">
        <v>27</v>
      </c>
      <c r="G13" s="26">
        <v>19</v>
      </c>
      <c r="H13" s="575">
        <v>14</v>
      </c>
      <c r="I13" s="26"/>
      <c r="J13" s="581"/>
      <c r="K13" s="26"/>
      <c r="L13" s="203"/>
      <c r="M13" s="26"/>
      <c r="N13" s="581"/>
      <c r="O13" s="237"/>
      <c r="P13" s="586"/>
      <c r="Q13" s="26"/>
      <c r="R13" s="203"/>
      <c r="S13" s="66"/>
      <c r="T13" s="26">
        <f t="shared" si="0"/>
        <v>74</v>
      </c>
      <c r="U13" s="26"/>
    </row>
    <row r="14" spans="1:33" ht="20.100000000000001" customHeight="1" thickBot="1" x14ac:dyDescent="0.35">
      <c r="A14" s="351">
        <v>21</v>
      </c>
      <c r="B14" s="117" t="s">
        <v>30</v>
      </c>
      <c r="C14" s="355">
        <v>6</v>
      </c>
      <c r="D14" s="581">
        <v>27</v>
      </c>
      <c r="E14" s="26">
        <v>13</v>
      </c>
      <c r="F14" s="26">
        <v>20</v>
      </c>
      <c r="G14" s="26">
        <v>10</v>
      </c>
      <c r="H14" s="575">
        <v>23</v>
      </c>
      <c r="I14" s="26"/>
      <c r="J14" s="26"/>
      <c r="K14" s="581"/>
      <c r="L14" s="204"/>
      <c r="M14" s="26"/>
      <c r="N14" s="26"/>
      <c r="O14" s="241"/>
      <c r="P14" s="237"/>
      <c r="Q14" s="351"/>
      <c r="R14" s="204"/>
      <c r="S14" s="66"/>
      <c r="T14" s="26">
        <f t="shared" si="0"/>
        <v>70</v>
      </c>
      <c r="U14" s="26"/>
    </row>
    <row r="15" spans="1:33" ht="20.100000000000001" customHeight="1" thickBot="1" x14ac:dyDescent="0.35">
      <c r="A15" s="26">
        <v>15</v>
      </c>
      <c r="B15" s="116" t="s">
        <v>146</v>
      </c>
      <c r="C15" s="355">
        <v>14</v>
      </c>
      <c r="D15" s="26">
        <v>19</v>
      </c>
      <c r="E15" s="351">
        <v>5</v>
      </c>
      <c r="F15" s="581">
        <v>28</v>
      </c>
      <c r="G15" s="26">
        <v>11</v>
      </c>
      <c r="H15" s="575">
        <v>22</v>
      </c>
      <c r="I15" s="26"/>
      <c r="J15" s="26"/>
      <c r="K15" s="26"/>
      <c r="L15" s="203"/>
      <c r="M15" s="26"/>
      <c r="N15" s="26"/>
      <c r="O15" s="237"/>
      <c r="P15" s="237"/>
      <c r="Q15" s="26"/>
      <c r="R15" s="203"/>
      <c r="S15" s="66"/>
      <c r="T15" s="26">
        <f t="shared" si="0"/>
        <v>69</v>
      </c>
      <c r="U15" s="26"/>
    </row>
    <row r="16" spans="1:33" ht="20.100000000000001" customHeight="1" thickBot="1" x14ac:dyDescent="0.35">
      <c r="A16" s="351">
        <v>14</v>
      </c>
      <c r="B16" s="117" t="s">
        <v>145</v>
      </c>
      <c r="C16" s="355">
        <v>19</v>
      </c>
      <c r="D16" s="26">
        <v>14</v>
      </c>
      <c r="E16" s="26">
        <v>8</v>
      </c>
      <c r="F16" s="26">
        <v>25</v>
      </c>
      <c r="G16" s="26">
        <v>4</v>
      </c>
      <c r="H16" s="575">
        <v>29</v>
      </c>
      <c r="I16" s="26"/>
      <c r="J16" s="26"/>
      <c r="K16" s="581"/>
      <c r="L16" s="203"/>
      <c r="M16" s="26"/>
      <c r="N16" s="26"/>
      <c r="O16" s="241"/>
      <c r="P16" s="586"/>
      <c r="Q16" s="351"/>
      <c r="R16" s="204"/>
      <c r="S16" s="66"/>
      <c r="T16" s="26">
        <f t="shared" si="0"/>
        <v>68</v>
      </c>
      <c r="U16" s="26"/>
    </row>
    <row r="17" spans="1:21" ht="20.100000000000001" customHeight="1" thickBot="1" x14ac:dyDescent="0.35">
      <c r="A17" s="26">
        <v>7</v>
      </c>
      <c r="B17" s="116" t="s">
        <v>138</v>
      </c>
      <c r="C17" s="355">
        <v>11</v>
      </c>
      <c r="D17" s="581">
        <v>22</v>
      </c>
      <c r="E17" s="351">
        <v>7</v>
      </c>
      <c r="F17" s="26">
        <v>26</v>
      </c>
      <c r="G17" s="26">
        <v>16</v>
      </c>
      <c r="H17" s="575">
        <v>17</v>
      </c>
      <c r="I17" s="26"/>
      <c r="J17" s="581"/>
      <c r="K17" s="26"/>
      <c r="L17" s="204"/>
      <c r="M17" s="26"/>
      <c r="N17" s="581"/>
      <c r="O17" s="237"/>
      <c r="P17" s="237"/>
      <c r="Q17" s="26"/>
      <c r="R17" s="203"/>
      <c r="S17" s="66"/>
      <c r="T17" s="26">
        <f t="shared" si="0"/>
        <v>65</v>
      </c>
      <c r="U17" s="26"/>
    </row>
    <row r="18" spans="1:21" ht="20.100000000000001" customHeight="1" thickBot="1" x14ac:dyDescent="0.35">
      <c r="A18" s="351">
        <v>1</v>
      </c>
      <c r="B18" s="117" t="s">
        <v>133</v>
      </c>
      <c r="C18" s="355">
        <v>9</v>
      </c>
      <c r="D18" s="26">
        <v>24</v>
      </c>
      <c r="E18" s="26">
        <v>9</v>
      </c>
      <c r="F18" s="581">
        <v>24</v>
      </c>
      <c r="G18" s="26">
        <v>23</v>
      </c>
      <c r="H18" s="575">
        <v>10</v>
      </c>
      <c r="I18" s="26"/>
      <c r="J18" s="26"/>
      <c r="K18" s="26"/>
      <c r="L18" s="203"/>
      <c r="M18" s="26"/>
      <c r="N18" s="26"/>
      <c r="O18" s="237"/>
      <c r="P18" s="237"/>
      <c r="Q18" s="351"/>
      <c r="R18" s="204"/>
      <c r="S18" s="66"/>
      <c r="T18" s="26">
        <f t="shared" si="0"/>
        <v>58</v>
      </c>
      <c r="U18" s="26"/>
    </row>
    <row r="19" spans="1:21" ht="20.100000000000001" customHeight="1" thickBot="1" x14ac:dyDescent="0.35">
      <c r="A19" s="26">
        <v>5</v>
      </c>
      <c r="B19" s="116" t="s">
        <v>136</v>
      </c>
      <c r="C19" s="26">
        <v>21</v>
      </c>
      <c r="D19" s="26">
        <v>12</v>
      </c>
      <c r="E19" s="351">
        <v>12</v>
      </c>
      <c r="F19" s="26">
        <v>21</v>
      </c>
      <c r="G19" s="26">
        <v>9</v>
      </c>
      <c r="H19" s="575">
        <v>24</v>
      </c>
      <c r="I19" s="26"/>
      <c r="J19" s="581"/>
      <c r="K19" s="581"/>
      <c r="L19" s="203"/>
      <c r="M19" s="26"/>
      <c r="N19" s="581"/>
      <c r="O19" s="241"/>
      <c r="P19" s="586"/>
      <c r="Q19" s="26"/>
      <c r="R19" s="203"/>
      <c r="S19" s="66"/>
      <c r="T19" s="26">
        <f t="shared" si="0"/>
        <v>57</v>
      </c>
      <c r="U19" s="26"/>
    </row>
    <row r="20" spans="1:21" ht="20.100000000000001" customHeight="1" thickBot="1" x14ac:dyDescent="0.35">
      <c r="A20" s="351">
        <v>6</v>
      </c>
      <c r="B20" s="117" t="s">
        <v>137</v>
      </c>
      <c r="C20" s="355">
        <v>17</v>
      </c>
      <c r="D20" s="581">
        <v>16</v>
      </c>
      <c r="E20" s="26">
        <v>18</v>
      </c>
      <c r="F20" s="26">
        <v>15</v>
      </c>
      <c r="G20" s="26">
        <v>7</v>
      </c>
      <c r="H20" s="575">
        <v>26</v>
      </c>
      <c r="I20" s="26"/>
      <c r="J20" s="26"/>
      <c r="K20" s="26"/>
      <c r="L20" s="204"/>
      <c r="M20" s="26"/>
      <c r="N20" s="26"/>
      <c r="O20" s="237"/>
      <c r="P20" s="237"/>
      <c r="Q20" s="351"/>
      <c r="R20" s="204"/>
      <c r="S20" s="66"/>
      <c r="T20" s="26">
        <f t="shared" si="0"/>
        <v>57</v>
      </c>
      <c r="U20" s="26"/>
    </row>
    <row r="21" spans="1:21" ht="20.100000000000001" customHeight="1" thickBot="1" x14ac:dyDescent="0.35">
      <c r="A21" s="26">
        <v>2</v>
      </c>
      <c r="B21" s="116" t="s">
        <v>134</v>
      </c>
      <c r="C21" s="26">
        <v>10</v>
      </c>
      <c r="D21" s="26">
        <v>23</v>
      </c>
      <c r="E21" s="351">
        <v>20</v>
      </c>
      <c r="F21" s="581">
        <v>13</v>
      </c>
      <c r="G21" s="26">
        <v>13</v>
      </c>
      <c r="H21" s="575">
        <v>20</v>
      </c>
      <c r="I21" s="26"/>
      <c r="J21" s="26"/>
      <c r="K21" s="26"/>
      <c r="L21" s="203"/>
      <c r="M21" s="26"/>
      <c r="N21" s="26"/>
      <c r="O21" s="241"/>
      <c r="P21" s="237"/>
      <c r="Q21" s="26"/>
      <c r="R21" s="203"/>
      <c r="S21" s="66"/>
      <c r="T21" s="26">
        <f t="shared" si="0"/>
        <v>56</v>
      </c>
      <c r="U21" s="26"/>
    </row>
    <row r="22" spans="1:21" ht="20.100000000000001" customHeight="1" thickBot="1" x14ac:dyDescent="0.35">
      <c r="A22" s="351">
        <v>17</v>
      </c>
      <c r="B22" s="117" t="s">
        <v>40</v>
      </c>
      <c r="C22" s="26">
        <v>13</v>
      </c>
      <c r="D22" s="26">
        <v>20</v>
      </c>
      <c r="E22" s="26">
        <v>16</v>
      </c>
      <c r="F22" s="26">
        <v>17</v>
      </c>
      <c r="G22" s="26">
        <v>18</v>
      </c>
      <c r="H22" s="575">
        <v>15</v>
      </c>
      <c r="I22" s="26"/>
      <c r="J22" s="26"/>
      <c r="K22" s="569"/>
      <c r="L22" s="203"/>
      <c r="M22" s="26"/>
      <c r="N22" s="581"/>
      <c r="O22" s="237"/>
      <c r="P22" s="586"/>
      <c r="Q22" s="351"/>
      <c r="R22" s="204"/>
      <c r="S22" s="66"/>
      <c r="T22" s="26">
        <f t="shared" si="0"/>
        <v>52</v>
      </c>
      <c r="U22" s="26"/>
    </row>
    <row r="23" spans="1:21" ht="20.100000000000001" customHeight="1" thickBot="1" x14ac:dyDescent="0.35">
      <c r="A23" s="26">
        <v>4</v>
      </c>
      <c r="B23" s="116" t="s">
        <v>135</v>
      </c>
      <c r="C23" s="26">
        <v>12</v>
      </c>
      <c r="D23" s="26">
        <v>21</v>
      </c>
      <c r="E23" s="351">
        <v>15</v>
      </c>
      <c r="F23" s="26">
        <v>18</v>
      </c>
      <c r="G23" s="26">
        <v>22</v>
      </c>
      <c r="H23" s="575">
        <v>11</v>
      </c>
      <c r="I23" s="26"/>
      <c r="J23" s="581"/>
      <c r="K23" s="26"/>
      <c r="L23" s="203"/>
      <c r="M23" s="26"/>
      <c r="N23" s="26"/>
      <c r="O23" s="237"/>
      <c r="P23" s="237"/>
      <c r="Q23" s="26"/>
      <c r="R23" s="203"/>
      <c r="S23" s="66"/>
      <c r="T23" s="26">
        <f t="shared" si="0"/>
        <v>50</v>
      </c>
      <c r="U23" s="26"/>
    </row>
    <row r="24" spans="1:21" ht="20.100000000000001" customHeight="1" thickBot="1" x14ac:dyDescent="0.35">
      <c r="A24" s="351">
        <v>8</v>
      </c>
      <c r="B24" s="117" t="s">
        <v>139</v>
      </c>
      <c r="C24" s="549">
        <v>3</v>
      </c>
      <c r="D24" s="330">
        <v>31</v>
      </c>
      <c r="E24" s="9">
        <v>21</v>
      </c>
      <c r="F24" s="310">
        <v>-5</v>
      </c>
      <c r="G24" s="26">
        <v>15</v>
      </c>
      <c r="H24" s="575">
        <v>18</v>
      </c>
      <c r="I24" s="26"/>
      <c r="J24" s="26"/>
      <c r="K24" s="581"/>
      <c r="L24" s="203"/>
      <c r="M24" s="26"/>
      <c r="N24" s="26"/>
      <c r="O24" s="241"/>
      <c r="P24" s="237"/>
      <c r="Q24" s="351"/>
      <c r="R24" s="204"/>
      <c r="S24" s="66"/>
      <c r="T24" s="26">
        <f t="shared" si="0"/>
        <v>44</v>
      </c>
      <c r="U24" s="26"/>
    </row>
    <row r="25" spans="1:21" ht="20.100000000000001" customHeight="1" thickBot="1" x14ac:dyDescent="0.35">
      <c r="A25" s="26">
        <v>20</v>
      </c>
      <c r="B25" s="116" t="s">
        <v>29</v>
      </c>
      <c r="C25" s="9">
        <v>22</v>
      </c>
      <c r="D25" s="9">
        <v>-5</v>
      </c>
      <c r="E25" s="351">
        <v>11</v>
      </c>
      <c r="F25" s="26">
        <v>22</v>
      </c>
      <c r="G25" s="26">
        <v>6</v>
      </c>
      <c r="H25" s="575">
        <v>27</v>
      </c>
      <c r="I25" s="26"/>
      <c r="J25" s="26"/>
      <c r="K25" s="26"/>
      <c r="L25" s="203"/>
      <c r="M25" s="26"/>
      <c r="N25" s="581"/>
      <c r="O25" s="237"/>
      <c r="P25" s="586"/>
      <c r="Q25" s="26"/>
      <c r="R25" s="203"/>
      <c r="S25" s="66"/>
      <c r="T25" s="26">
        <f t="shared" si="0"/>
        <v>44</v>
      </c>
      <c r="U25" s="26"/>
    </row>
    <row r="26" spans="1:21" ht="20.100000000000001" customHeight="1" thickBot="1" x14ac:dyDescent="0.35">
      <c r="A26" s="351">
        <v>29</v>
      </c>
      <c r="B26" s="117" t="s">
        <v>32</v>
      </c>
      <c r="C26" s="26">
        <v>20</v>
      </c>
      <c r="D26" s="581">
        <v>13</v>
      </c>
      <c r="E26" s="26">
        <v>19</v>
      </c>
      <c r="F26" s="26">
        <v>14</v>
      </c>
      <c r="G26" s="26">
        <v>20</v>
      </c>
      <c r="H26" s="575">
        <v>13</v>
      </c>
      <c r="I26" s="26"/>
      <c r="J26" s="26"/>
      <c r="K26" s="581"/>
      <c r="L26" s="203"/>
      <c r="M26" s="26"/>
      <c r="N26" s="26"/>
      <c r="O26" s="581"/>
      <c r="P26" s="26"/>
      <c r="Q26" s="351"/>
      <c r="R26" s="204"/>
      <c r="S26" s="66"/>
      <c r="T26" s="26">
        <f t="shared" si="0"/>
        <v>40</v>
      </c>
      <c r="U26" s="26"/>
    </row>
    <row r="27" spans="1:21" ht="20.100000000000001" customHeight="1" thickBot="1" x14ac:dyDescent="0.35">
      <c r="A27" s="26">
        <v>11</v>
      </c>
      <c r="B27" s="28" t="s">
        <v>142</v>
      </c>
      <c r="C27" s="9">
        <v>22</v>
      </c>
      <c r="D27" s="9">
        <v>-5</v>
      </c>
      <c r="E27" s="351">
        <v>14</v>
      </c>
      <c r="F27" s="581">
        <v>19</v>
      </c>
      <c r="G27" s="26">
        <v>8</v>
      </c>
      <c r="H27" s="575">
        <v>25</v>
      </c>
      <c r="I27" s="26"/>
      <c r="J27" s="26"/>
      <c r="K27" s="26"/>
      <c r="L27" s="203"/>
      <c r="M27" s="26"/>
      <c r="N27" s="26"/>
      <c r="O27" s="237"/>
      <c r="P27" s="237"/>
      <c r="Q27" s="26"/>
      <c r="R27" s="203"/>
      <c r="S27" s="66"/>
      <c r="T27" s="26">
        <f t="shared" si="0"/>
        <v>39</v>
      </c>
      <c r="U27" s="26"/>
    </row>
    <row r="28" spans="1:21" ht="20.100000000000001" customHeight="1" thickBot="1" x14ac:dyDescent="0.35">
      <c r="A28" s="351">
        <v>31</v>
      </c>
      <c r="B28" s="117" t="s">
        <v>34</v>
      </c>
      <c r="C28" s="590">
        <v>22</v>
      </c>
      <c r="D28" s="9">
        <v>-5</v>
      </c>
      <c r="E28" s="26">
        <v>17</v>
      </c>
      <c r="F28" s="26">
        <v>16</v>
      </c>
      <c r="G28" s="26">
        <v>14</v>
      </c>
      <c r="H28" s="575">
        <v>19</v>
      </c>
      <c r="I28" s="26"/>
      <c r="J28" s="26"/>
      <c r="K28" s="581"/>
      <c r="L28" s="203"/>
      <c r="M28" s="26"/>
      <c r="N28" s="26"/>
      <c r="O28" s="237"/>
      <c r="P28" s="586"/>
      <c r="Q28" s="351"/>
      <c r="R28" s="204"/>
      <c r="S28" s="66"/>
      <c r="T28" s="26">
        <f t="shared" si="0"/>
        <v>30</v>
      </c>
      <c r="U28" s="26"/>
    </row>
    <row r="29" spans="1:21" ht="20.100000000000001" customHeight="1" thickBot="1" x14ac:dyDescent="0.35">
      <c r="A29" s="26">
        <v>18</v>
      </c>
      <c r="B29" s="116" t="s">
        <v>27</v>
      </c>
      <c r="C29" s="26">
        <v>15</v>
      </c>
      <c r="D29" s="26">
        <v>18</v>
      </c>
      <c r="E29" s="9">
        <v>21</v>
      </c>
      <c r="F29" s="9">
        <v>-5</v>
      </c>
      <c r="G29" s="26">
        <v>17</v>
      </c>
      <c r="H29" s="575">
        <v>16</v>
      </c>
      <c r="I29" s="26"/>
      <c r="J29" s="26"/>
      <c r="K29" s="26"/>
      <c r="L29" s="203"/>
      <c r="M29" s="26"/>
      <c r="N29" s="26"/>
      <c r="O29" s="237"/>
      <c r="P29" s="237"/>
      <c r="Q29" s="26"/>
      <c r="R29" s="203"/>
      <c r="S29" s="66"/>
      <c r="T29" s="26">
        <f t="shared" si="0"/>
        <v>29</v>
      </c>
      <c r="U29" s="26"/>
    </row>
    <row r="30" spans="1:21" ht="20.100000000000001" customHeight="1" thickBot="1" x14ac:dyDescent="0.35">
      <c r="A30" s="351">
        <v>9</v>
      </c>
      <c r="B30" s="117" t="s">
        <v>140</v>
      </c>
      <c r="C30" s="26">
        <v>18</v>
      </c>
      <c r="D30" s="26">
        <v>15</v>
      </c>
      <c r="E30" s="9">
        <v>21</v>
      </c>
      <c r="F30" s="9">
        <v>-5</v>
      </c>
      <c r="G30" s="26">
        <v>21</v>
      </c>
      <c r="H30" s="575">
        <v>12</v>
      </c>
      <c r="I30" s="26"/>
      <c r="J30" s="26"/>
      <c r="K30" s="581"/>
      <c r="L30" s="203"/>
      <c r="M30" s="26"/>
      <c r="N30" s="26"/>
      <c r="O30" s="586"/>
      <c r="P30" s="585"/>
      <c r="Q30" s="351"/>
      <c r="R30" s="203"/>
      <c r="S30" s="66"/>
      <c r="T30" s="26">
        <f t="shared" si="0"/>
        <v>22</v>
      </c>
      <c r="U30" s="26"/>
    </row>
    <row r="31" spans="1:21" ht="20.100000000000001" customHeight="1" thickBot="1" x14ac:dyDescent="0.35">
      <c r="A31" s="26">
        <v>25</v>
      </c>
      <c r="B31" s="116" t="s">
        <v>302</v>
      </c>
      <c r="C31" s="26">
        <v>16</v>
      </c>
      <c r="D31" s="26">
        <v>17</v>
      </c>
      <c r="E31" s="9">
        <v>21</v>
      </c>
      <c r="F31" s="9">
        <v>-5</v>
      </c>
      <c r="G31" s="26">
        <v>25</v>
      </c>
      <c r="H31" s="575">
        <v>8</v>
      </c>
      <c r="I31" s="26"/>
      <c r="J31" s="26"/>
      <c r="K31" s="26"/>
      <c r="L31" s="203"/>
      <c r="M31" s="26"/>
      <c r="N31" s="26"/>
      <c r="O31" s="26"/>
      <c r="P31" s="26"/>
      <c r="Q31" s="26"/>
      <c r="R31" s="203"/>
      <c r="S31" s="66"/>
      <c r="T31" s="26">
        <f t="shared" si="0"/>
        <v>20</v>
      </c>
      <c r="U31" s="26"/>
    </row>
    <row r="32" spans="1:21" ht="20.100000000000001" customHeight="1" thickBot="1" x14ac:dyDescent="0.35">
      <c r="A32" s="351">
        <v>16</v>
      </c>
      <c r="B32" s="117" t="s">
        <v>26</v>
      </c>
      <c r="C32" s="9">
        <v>22</v>
      </c>
      <c r="D32" s="9">
        <v>-5</v>
      </c>
      <c r="E32" s="9">
        <v>21</v>
      </c>
      <c r="F32" s="9">
        <v>-5</v>
      </c>
      <c r="G32" s="26">
        <v>24</v>
      </c>
      <c r="H32" s="575">
        <v>9</v>
      </c>
      <c r="I32" s="26"/>
      <c r="J32" s="26"/>
      <c r="K32" s="581"/>
      <c r="L32" s="203"/>
      <c r="M32" s="26"/>
      <c r="N32" s="26"/>
      <c r="O32" s="586"/>
      <c r="P32" s="585"/>
      <c r="Q32" s="26"/>
      <c r="R32" s="203"/>
      <c r="S32" s="66"/>
      <c r="T32" s="26">
        <f t="shared" si="0"/>
        <v>-1</v>
      </c>
      <c r="U32" s="26"/>
    </row>
    <row r="33" spans="1:21" ht="20.100000000000001" customHeight="1" thickBot="1" x14ac:dyDescent="0.35">
      <c r="A33" s="26">
        <v>22</v>
      </c>
      <c r="B33" s="116" t="s">
        <v>38</v>
      </c>
      <c r="C33" s="9">
        <v>22</v>
      </c>
      <c r="D33" s="9">
        <v>-5</v>
      </c>
      <c r="E33" s="9">
        <v>21</v>
      </c>
      <c r="F33" s="9">
        <v>-5</v>
      </c>
      <c r="G33" s="9">
        <v>26</v>
      </c>
      <c r="H33" s="9">
        <v>-5</v>
      </c>
      <c r="I33" s="26"/>
      <c r="J33" s="26"/>
      <c r="K33" s="26"/>
      <c r="L33" s="203"/>
      <c r="M33" s="26"/>
      <c r="N33" s="26"/>
      <c r="O33" s="237"/>
      <c r="P33" s="341"/>
      <c r="Q33" s="26"/>
      <c r="R33" s="203"/>
      <c r="S33" s="66"/>
      <c r="T33" s="26">
        <f t="shared" si="0"/>
        <v>-15</v>
      </c>
      <c r="U33" s="26"/>
    </row>
    <row r="34" spans="1:21" ht="20.100000000000001" customHeight="1" thickBot="1" x14ac:dyDescent="0.35">
      <c r="A34" s="351">
        <v>24</v>
      </c>
      <c r="B34" s="117" t="s">
        <v>31</v>
      </c>
      <c r="C34" s="9">
        <v>22</v>
      </c>
      <c r="D34" s="9">
        <v>-5</v>
      </c>
      <c r="E34" s="9">
        <v>21</v>
      </c>
      <c r="F34" s="9">
        <v>-5</v>
      </c>
      <c r="G34" s="9">
        <v>26</v>
      </c>
      <c r="H34" s="9">
        <v>-5</v>
      </c>
      <c r="I34" s="26"/>
      <c r="J34" s="26"/>
      <c r="K34" s="581"/>
      <c r="L34" s="203"/>
      <c r="M34" s="26"/>
      <c r="N34" s="26"/>
      <c r="O34" s="237"/>
      <c r="P34" s="237"/>
      <c r="Q34" s="26"/>
      <c r="R34" s="203"/>
      <c r="S34" s="66"/>
      <c r="T34" s="26">
        <f t="shared" si="0"/>
        <v>-15</v>
      </c>
      <c r="U34" s="26"/>
    </row>
    <row r="35" spans="1:21" ht="20.100000000000001" customHeight="1" thickBot="1" x14ac:dyDescent="0.35">
      <c r="A35" s="26">
        <v>26</v>
      </c>
      <c r="B35" s="116" t="s">
        <v>303</v>
      </c>
      <c r="C35" s="9">
        <v>22</v>
      </c>
      <c r="D35" s="9">
        <v>-5</v>
      </c>
      <c r="E35" s="9">
        <v>21</v>
      </c>
      <c r="F35" s="9">
        <v>-5</v>
      </c>
      <c r="G35" s="9">
        <v>26</v>
      </c>
      <c r="H35" s="9">
        <v>-5</v>
      </c>
      <c r="I35" s="26"/>
      <c r="J35" s="26"/>
      <c r="K35" s="26"/>
      <c r="L35" s="203"/>
      <c r="M35" s="26"/>
      <c r="N35" s="26"/>
      <c r="O35" s="26"/>
      <c r="P35" s="26"/>
      <c r="Q35" s="26"/>
      <c r="R35" s="203"/>
      <c r="S35" s="66"/>
      <c r="T35" s="26">
        <f t="shared" si="0"/>
        <v>-15</v>
      </c>
      <c r="U35" s="26"/>
    </row>
    <row r="36" spans="1:21" ht="20.100000000000001" customHeight="1" thickBot="1" x14ac:dyDescent="0.35">
      <c r="A36" s="351">
        <v>27</v>
      </c>
      <c r="B36" s="117" t="s">
        <v>39</v>
      </c>
      <c r="C36" s="9">
        <v>22</v>
      </c>
      <c r="D36" s="9">
        <v>-5</v>
      </c>
      <c r="E36" s="9">
        <v>21</v>
      </c>
      <c r="F36" s="9">
        <v>-5</v>
      </c>
      <c r="G36" s="9">
        <v>26</v>
      </c>
      <c r="H36" s="9">
        <v>-5</v>
      </c>
      <c r="I36" s="26"/>
      <c r="J36" s="26"/>
      <c r="K36" s="569"/>
      <c r="L36" s="203"/>
      <c r="M36" s="26"/>
      <c r="N36" s="26"/>
      <c r="O36" s="586"/>
      <c r="P36" s="585"/>
      <c r="Q36" s="26"/>
      <c r="R36" s="203"/>
      <c r="S36" s="66"/>
      <c r="T36" s="26">
        <f t="shared" si="0"/>
        <v>-15</v>
      </c>
      <c r="U36" s="26"/>
    </row>
    <row r="37" spans="1:21" ht="20.100000000000001" customHeight="1" thickBot="1" x14ac:dyDescent="0.35">
      <c r="A37" s="26">
        <v>28</v>
      </c>
      <c r="B37" s="116" t="s">
        <v>91</v>
      </c>
      <c r="C37" s="9">
        <v>22</v>
      </c>
      <c r="D37" s="9">
        <v>-5</v>
      </c>
      <c r="E37" s="9">
        <v>21</v>
      </c>
      <c r="F37" s="9">
        <v>-5</v>
      </c>
      <c r="G37" s="9">
        <v>26</v>
      </c>
      <c r="H37" s="9">
        <v>-5</v>
      </c>
      <c r="I37" s="26"/>
      <c r="J37" s="26"/>
      <c r="K37" s="26"/>
      <c r="L37" s="203"/>
      <c r="M37" s="26"/>
      <c r="N37" s="26"/>
      <c r="O37" s="237"/>
      <c r="P37" s="341"/>
      <c r="Q37" s="26"/>
      <c r="R37" s="203"/>
      <c r="S37" s="66"/>
      <c r="T37" s="26">
        <f t="shared" si="0"/>
        <v>-15</v>
      </c>
      <c r="U37" s="26"/>
    </row>
    <row r="38" spans="1:21" ht="20.100000000000001" customHeight="1" thickBot="1" x14ac:dyDescent="0.35">
      <c r="A38" s="351">
        <v>30</v>
      </c>
      <c r="B38" s="117" t="s">
        <v>33</v>
      </c>
      <c r="C38" s="9">
        <v>22</v>
      </c>
      <c r="D38" s="9">
        <v>-5</v>
      </c>
      <c r="E38" s="9">
        <v>21</v>
      </c>
      <c r="F38" s="9">
        <v>-5</v>
      </c>
      <c r="G38" s="9">
        <v>26</v>
      </c>
      <c r="H38" s="9">
        <v>-5</v>
      </c>
      <c r="I38" s="26"/>
      <c r="J38" s="26"/>
      <c r="K38" s="581"/>
      <c r="L38" s="203"/>
      <c r="M38" s="26"/>
      <c r="N38" s="26"/>
      <c r="O38" s="26"/>
      <c r="P38" s="26"/>
      <c r="Q38" s="237"/>
      <c r="R38" s="237"/>
      <c r="S38" s="66"/>
      <c r="T38" s="26">
        <f t="shared" si="0"/>
        <v>-15</v>
      </c>
      <c r="U38" s="26"/>
    </row>
    <row r="39" spans="1:21" ht="20.100000000000001" customHeight="1" thickBot="1" x14ac:dyDescent="0.35">
      <c r="A39" s="26">
        <v>32</v>
      </c>
      <c r="B39" s="117" t="s">
        <v>35</v>
      </c>
      <c r="C39" s="9">
        <v>22</v>
      </c>
      <c r="D39" s="9">
        <v>-5</v>
      </c>
      <c r="E39" s="9">
        <v>21</v>
      </c>
      <c r="F39" s="9">
        <v>-5</v>
      </c>
      <c r="G39" s="9">
        <v>26</v>
      </c>
      <c r="H39" s="9">
        <v>-5</v>
      </c>
      <c r="I39" s="26"/>
      <c r="J39" s="26"/>
      <c r="K39" s="26"/>
      <c r="L39" s="203"/>
      <c r="M39" s="26"/>
      <c r="N39" s="26"/>
      <c r="O39" s="26"/>
      <c r="P39" s="574"/>
      <c r="Q39" s="26"/>
      <c r="R39" s="203"/>
      <c r="S39" s="66"/>
      <c r="T39" s="26">
        <f t="shared" si="0"/>
        <v>-15</v>
      </c>
      <c r="U39" s="26"/>
    </row>
    <row r="40" spans="1:21" ht="15.75" thickBot="1" x14ac:dyDescent="0.3">
      <c r="M40" s="5"/>
      <c r="N40" s="5"/>
    </row>
    <row r="41" spans="1:21" ht="19.5" thickBot="1" x14ac:dyDescent="0.3">
      <c r="B41" s="56" t="s">
        <v>155</v>
      </c>
    </row>
    <row r="42" spans="1:21" ht="19.5" thickBot="1" x14ac:dyDescent="0.3">
      <c r="B42" s="57" t="s">
        <v>151</v>
      </c>
    </row>
    <row r="43" spans="1:21" ht="19.5" thickBot="1" x14ac:dyDescent="0.3">
      <c r="B43" s="24" t="s">
        <v>152</v>
      </c>
    </row>
    <row r="44" spans="1:21" ht="19.5" thickBot="1" x14ac:dyDescent="0.3">
      <c r="B44" s="58" t="s">
        <v>150</v>
      </c>
    </row>
    <row r="45" spans="1:21" ht="19.5" thickBot="1" x14ac:dyDescent="0.3">
      <c r="B45" s="59" t="s">
        <v>169</v>
      </c>
    </row>
    <row r="46" spans="1:21" ht="19.5" thickBot="1" x14ac:dyDescent="0.3">
      <c r="B46" s="60" t="s">
        <v>154</v>
      </c>
    </row>
  </sheetData>
  <sortState ref="A8:U39">
    <sortCondition descending="1" ref="T8:T39"/>
  </sortState>
  <mergeCells count="15">
    <mergeCell ref="A1:U1"/>
    <mergeCell ref="A2:U2"/>
    <mergeCell ref="A3:U3"/>
    <mergeCell ref="C6:D6"/>
    <mergeCell ref="G6:H6"/>
    <mergeCell ref="I6:J6"/>
    <mergeCell ref="K6:L6"/>
    <mergeCell ref="M6:N6"/>
    <mergeCell ref="O6:P6"/>
    <mergeCell ref="Q6:R6"/>
    <mergeCell ref="E6:F6"/>
    <mergeCell ref="C5:R5"/>
    <mergeCell ref="A5:B6"/>
    <mergeCell ref="S5:U6"/>
    <mergeCell ref="A4:U4"/>
  </mergeCells>
  <pageMargins left="0.7" right="0.7" top="0.75" bottom="0.75" header="0.3" footer="0.3"/>
  <pageSetup paperSize="9" scale="4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3"/>
  <sheetViews>
    <sheetView zoomScale="70" zoomScaleNormal="70" workbookViewId="0">
      <selection activeCell="L34" sqref="L34"/>
    </sheetView>
  </sheetViews>
  <sheetFormatPr defaultRowHeight="15" x14ac:dyDescent="0.25"/>
  <cols>
    <col min="1" max="1" width="6.7109375" customWidth="1"/>
    <col min="2" max="2" width="30.7109375" customWidth="1"/>
    <col min="3" max="16" width="6.7109375" customWidth="1"/>
    <col min="17" max="18" width="10.7109375" customWidth="1"/>
    <col min="19" max="19" width="12.7109375" style="496" customWidth="1"/>
  </cols>
  <sheetData>
    <row r="1" spans="1:21" ht="20.100000000000001" customHeight="1" x14ac:dyDescent="0.25">
      <c r="A1" s="630" t="s">
        <v>158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2"/>
      <c r="T1" s="50"/>
      <c r="U1" s="50"/>
    </row>
    <row r="2" spans="1:21" ht="20.100000000000001" customHeight="1" x14ac:dyDescent="0.25">
      <c r="A2" s="633" t="s">
        <v>157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5"/>
      <c r="T2" s="50"/>
      <c r="U2" s="50"/>
    </row>
    <row r="3" spans="1:21" ht="20.100000000000001" customHeight="1" x14ac:dyDescent="0.25">
      <c r="A3" s="633" t="s">
        <v>502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5"/>
      <c r="T3" s="50"/>
      <c r="U3" s="50"/>
    </row>
    <row r="4" spans="1:21" ht="20.100000000000001" customHeight="1" thickBot="1" x14ac:dyDescent="0.3">
      <c r="A4" s="624" t="s">
        <v>148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39"/>
      <c r="Q4" s="739"/>
      <c r="R4" s="739"/>
      <c r="S4" s="737"/>
      <c r="T4" s="40"/>
      <c r="U4" s="40"/>
    </row>
    <row r="5" spans="1:21" ht="20.100000000000001" customHeight="1" thickBot="1" x14ac:dyDescent="0.3">
      <c r="A5" s="630"/>
      <c r="B5" s="632"/>
      <c r="C5" s="668" t="s">
        <v>10</v>
      </c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9"/>
      <c r="Q5" s="740" t="s">
        <v>130</v>
      </c>
      <c r="R5" s="741"/>
      <c r="S5" s="742"/>
    </row>
    <row r="6" spans="1:21" ht="35.1" customHeight="1" thickBot="1" x14ac:dyDescent="0.3">
      <c r="A6" s="654"/>
      <c r="B6" s="656"/>
      <c r="C6" s="668" t="s">
        <v>7</v>
      </c>
      <c r="D6" s="629"/>
      <c r="E6" s="704" t="s">
        <v>4</v>
      </c>
      <c r="F6" s="705"/>
      <c r="G6" s="704" t="s">
        <v>300</v>
      </c>
      <c r="H6" s="705"/>
      <c r="I6" s="706" t="s">
        <v>301</v>
      </c>
      <c r="J6" s="705"/>
      <c r="K6" s="628" t="s">
        <v>5</v>
      </c>
      <c r="L6" s="629"/>
      <c r="M6" s="668" t="s">
        <v>8</v>
      </c>
      <c r="N6" s="629"/>
      <c r="O6" s="668" t="s">
        <v>2</v>
      </c>
      <c r="P6" s="629"/>
      <c r="Q6" s="743"/>
      <c r="R6" s="744"/>
      <c r="S6" s="745"/>
    </row>
    <row r="7" spans="1:21" ht="35.1" customHeight="1" thickBot="1" x14ac:dyDescent="0.3">
      <c r="A7" s="16" t="s">
        <v>0</v>
      </c>
      <c r="B7" s="10" t="s">
        <v>1</v>
      </c>
      <c r="C7" s="48" t="s">
        <v>93</v>
      </c>
      <c r="D7" s="17" t="s">
        <v>92</v>
      </c>
      <c r="E7" s="48" t="s">
        <v>93</v>
      </c>
      <c r="F7" s="17" t="s">
        <v>92</v>
      </c>
      <c r="G7" s="48" t="s">
        <v>93</v>
      </c>
      <c r="H7" s="17" t="s">
        <v>92</v>
      </c>
      <c r="I7" s="48" t="s">
        <v>93</v>
      </c>
      <c r="J7" s="17" t="s">
        <v>92</v>
      </c>
      <c r="K7" s="48" t="s">
        <v>93</v>
      </c>
      <c r="L7" s="220" t="s">
        <v>92</v>
      </c>
      <c r="M7" s="49" t="s">
        <v>93</v>
      </c>
      <c r="N7" s="17" t="s">
        <v>92</v>
      </c>
      <c r="O7" s="48" t="s">
        <v>93</v>
      </c>
      <c r="P7" s="17" t="s">
        <v>92</v>
      </c>
      <c r="Q7" s="47" t="s">
        <v>9</v>
      </c>
      <c r="R7" s="45" t="s">
        <v>94</v>
      </c>
      <c r="S7" s="52" t="s">
        <v>41</v>
      </c>
    </row>
    <row r="8" spans="1:21" ht="20.100000000000001" customHeight="1" thickBot="1" x14ac:dyDescent="0.35">
      <c r="A8" s="124">
        <v>17</v>
      </c>
      <c r="B8" s="125" t="s">
        <v>58</v>
      </c>
      <c r="C8" s="144">
        <v>11</v>
      </c>
      <c r="D8" s="294">
        <v>43</v>
      </c>
      <c r="E8" s="18">
        <v>1</v>
      </c>
      <c r="F8" s="318">
        <v>56</v>
      </c>
      <c r="G8" s="144"/>
      <c r="H8" s="294"/>
      <c r="I8" s="404"/>
      <c r="J8" s="351"/>
      <c r="K8" s="79"/>
      <c r="L8" s="498"/>
      <c r="M8" s="229"/>
      <c r="N8" s="586"/>
      <c r="O8" s="587"/>
      <c r="P8" s="586"/>
      <c r="Q8" s="404">
        <f t="shared" ref="Q8:Q39" si="0">SUM(C8+E8+G8+I8+K8+M8+O8)</f>
        <v>12</v>
      </c>
      <c r="R8" s="497">
        <f t="shared" ref="R8:R39" si="1">SUM(D8+F8+H8+J8+L8+N8+P8)</f>
        <v>99</v>
      </c>
      <c r="S8" s="203"/>
    </row>
    <row r="9" spans="1:21" ht="20.100000000000001" customHeight="1" thickBot="1" x14ac:dyDescent="0.35">
      <c r="A9" s="124">
        <v>20</v>
      </c>
      <c r="B9" s="125" t="s">
        <v>60</v>
      </c>
      <c r="C9" s="350">
        <v>1</v>
      </c>
      <c r="D9" s="307">
        <v>56</v>
      </c>
      <c r="E9" s="26">
        <v>15</v>
      </c>
      <c r="F9" s="575">
        <v>39</v>
      </c>
      <c r="G9" s="144"/>
      <c r="H9" s="294"/>
      <c r="I9" s="404"/>
      <c r="J9" s="26"/>
      <c r="K9" s="26"/>
      <c r="L9" s="498"/>
      <c r="M9" s="229"/>
      <c r="N9" s="237"/>
      <c r="O9" s="587"/>
      <c r="P9" s="237"/>
      <c r="Q9" s="404">
        <f t="shared" si="0"/>
        <v>16</v>
      </c>
      <c r="R9" s="497">
        <f t="shared" si="1"/>
        <v>95</v>
      </c>
      <c r="S9" s="203"/>
    </row>
    <row r="10" spans="1:21" ht="20.100000000000001" customHeight="1" thickBot="1" x14ac:dyDescent="0.35">
      <c r="A10" s="124">
        <v>22</v>
      </c>
      <c r="B10" s="125" t="s">
        <v>62</v>
      </c>
      <c r="C10" s="66">
        <v>4</v>
      </c>
      <c r="D10" s="294">
        <v>50</v>
      </c>
      <c r="E10" s="26">
        <v>9</v>
      </c>
      <c r="F10" s="575">
        <v>45</v>
      </c>
      <c r="G10" s="144"/>
      <c r="H10" s="294"/>
      <c r="I10" s="404"/>
      <c r="J10" s="351"/>
      <c r="K10" s="351"/>
      <c r="L10" s="498"/>
      <c r="M10" s="229"/>
      <c r="N10" s="499"/>
      <c r="O10" s="587"/>
      <c r="P10" s="499"/>
      <c r="Q10" s="404">
        <f t="shared" si="0"/>
        <v>13</v>
      </c>
      <c r="R10" s="497">
        <f t="shared" si="1"/>
        <v>95</v>
      </c>
      <c r="S10" s="203"/>
    </row>
    <row r="11" spans="1:21" ht="20.100000000000001" customHeight="1" thickBot="1" x14ac:dyDescent="0.35">
      <c r="A11" s="124">
        <v>14</v>
      </c>
      <c r="B11" s="125" t="s">
        <v>55</v>
      </c>
      <c r="C11" s="296">
        <v>10</v>
      </c>
      <c r="D11" s="294">
        <v>44</v>
      </c>
      <c r="E11" s="26">
        <v>5</v>
      </c>
      <c r="F11" s="575">
        <v>49</v>
      </c>
      <c r="G11" s="144"/>
      <c r="H11" s="294"/>
      <c r="I11" s="404"/>
      <c r="J11" s="26"/>
      <c r="K11" s="404"/>
      <c r="L11" s="498"/>
      <c r="M11" s="229"/>
      <c r="N11" s="237"/>
      <c r="O11" s="229"/>
      <c r="P11" s="237"/>
      <c r="Q11" s="404">
        <f t="shared" si="0"/>
        <v>15</v>
      </c>
      <c r="R11" s="497">
        <f t="shared" si="1"/>
        <v>93</v>
      </c>
      <c r="S11" s="203"/>
      <c r="U11" t="s">
        <v>286</v>
      </c>
    </row>
    <row r="12" spans="1:21" ht="20.100000000000001" customHeight="1" thickBot="1" x14ac:dyDescent="0.35">
      <c r="A12" s="124">
        <v>26</v>
      </c>
      <c r="B12" s="125" t="s">
        <v>66</v>
      </c>
      <c r="C12" s="300">
        <v>3</v>
      </c>
      <c r="D12" s="308">
        <v>52</v>
      </c>
      <c r="E12" s="26">
        <v>13</v>
      </c>
      <c r="F12" s="575">
        <v>41</v>
      </c>
      <c r="G12" s="144"/>
      <c r="H12" s="294"/>
      <c r="I12" s="404"/>
      <c r="J12" s="351"/>
      <c r="K12" s="26"/>
      <c r="L12" s="498"/>
      <c r="M12" s="587"/>
      <c r="N12" s="586"/>
      <c r="O12" s="229"/>
      <c r="P12" s="586"/>
      <c r="Q12" s="404">
        <f t="shared" si="0"/>
        <v>16</v>
      </c>
      <c r="R12" s="497">
        <f t="shared" si="1"/>
        <v>93</v>
      </c>
      <c r="S12" s="203"/>
    </row>
    <row r="13" spans="1:21" ht="20.100000000000001" customHeight="1" thickBot="1" x14ac:dyDescent="0.35">
      <c r="A13" s="124">
        <v>4</v>
      </c>
      <c r="B13" s="125" t="s">
        <v>45</v>
      </c>
      <c r="C13" s="144">
        <v>7</v>
      </c>
      <c r="D13" s="294">
        <v>47</v>
      </c>
      <c r="E13" s="26">
        <v>11</v>
      </c>
      <c r="F13" s="575">
        <v>43</v>
      </c>
      <c r="G13" s="144"/>
      <c r="H13" s="294"/>
      <c r="I13" s="404"/>
      <c r="J13" s="26"/>
      <c r="K13" s="78"/>
      <c r="L13" s="498"/>
      <c r="M13" s="500"/>
      <c r="N13" s="237"/>
      <c r="O13" s="587"/>
      <c r="P13" s="237"/>
      <c r="Q13" s="404">
        <f t="shared" si="0"/>
        <v>18</v>
      </c>
      <c r="R13" s="497">
        <f t="shared" si="1"/>
        <v>90</v>
      </c>
      <c r="S13" s="203"/>
    </row>
    <row r="14" spans="1:21" ht="20.100000000000001" customHeight="1" thickBot="1" x14ac:dyDescent="0.35">
      <c r="A14" s="124">
        <v>13</v>
      </c>
      <c r="B14" s="125" t="s">
        <v>54</v>
      </c>
      <c r="C14" s="66">
        <v>5</v>
      </c>
      <c r="D14" s="294">
        <v>49</v>
      </c>
      <c r="E14" s="26">
        <v>14</v>
      </c>
      <c r="F14" s="575">
        <v>40</v>
      </c>
      <c r="G14" s="144"/>
      <c r="H14" s="294"/>
      <c r="I14" s="404"/>
      <c r="J14" s="351"/>
      <c r="K14" s="404"/>
      <c r="L14" s="498"/>
      <c r="M14" s="229"/>
      <c r="N14" s="586"/>
      <c r="O14" s="587"/>
      <c r="P14" s="237"/>
      <c r="Q14" s="404">
        <f t="shared" si="0"/>
        <v>19</v>
      </c>
      <c r="R14" s="497">
        <f t="shared" si="1"/>
        <v>89</v>
      </c>
      <c r="S14" s="203"/>
    </row>
    <row r="15" spans="1:21" ht="20.100000000000001" customHeight="1" thickBot="1" x14ac:dyDescent="0.35">
      <c r="A15" s="124">
        <v>19</v>
      </c>
      <c r="B15" s="125" t="s">
        <v>90</v>
      </c>
      <c r="C15" s="296">
        <v>9</v>
      </c>
      <c r="D15" s="294">
        <v>45</v>
      </c>
      <c r="E15" s="26">
        <v>10</v>
      </c>
      <c r="F15" s="575">
        <v>44</v>
      </c>
      <c r="G15" s="144"/>
      <c r="H15" s="294"/>
      <c r="I15" s="404"/>
      <c r="J15" s="26"/>
      <c r="K15" s="26"/>
      <c r="L15" s="498"/>
      <c r="M15" s="229"/>
      <c r="N15" s="237"/>
      <c r="O15" s="587"/>
      <c r="P15" s="586"/>
      <c r="Q15" s="404">
        <f t="shared" si="0"/>
        <v>19</v>
      </c>
      <c r="R15" s="497">
        <f t="shared" si="1"/>
        <v>89</v>
      </c>
      <c r="S15" s="203"/>
    </row>
    <row r="16" spans="1:21" ht="20.100000000000001" customHeight="1" thickBot="1" x14ac:dyDescent="0.35">
      <c r="A16" s="124">
        <v>43</v>
      </c>
      <c r="B16" s="125" t="s">
        <v>72</v>
      </c>
      <c r="C16" s="144">
        <v>6</v>
      </c>
      <c r="D16" s="294">
        <v>48</v>
      </c>
      <c r="E16" s="26">
        <v>16</v>
      </c>
      <c r="F16" s="575">
        <v>38</v>
      </c>
      <c r="G16" s="144"/>
      <c r="H16" s="294"/>
      <c r="I16" s="404"/>
      <c r="J16" s="351"/>
      <c r="K16" s="351"/>
      <c r="L16" s="498"/>
      <c r="M16" s="229"/>
      <c r="N16" s="237"/>
      <c r="O16" s="229"/>
      <c r="P16" s="237"/>
      <c r="Q16" s="404">
        <f t="shared" si="0"/>
        <v>22</v>
      </c>
      <c r="R16" s="497">
        <f t="shared" si="1"/>
        <v>86</v>
      </c>
      <c r="S16" s="203"/>
    </row>
    <row r="17" spans="1:19" ht="20.100000000000001" customHeight="1" thickBot="1" x14ac:dyDescent="0.35">
      <c r="A17" s="124">
        <v>10</v>
      </c>
      <c r="B17" s="125" t="s">
        <v>51</v>
      </c>
      <c r="C17" s="144">
        <v>8</v>
      </c>
      <c r="D17" s="294">
        <v>46</v>
      </c>
      <c r="E17" s="351">
        <v>22</v>
      </c>
      <c r="F17" s="575">
        <v>32</v>
      </c>
      <c r="G17" s="144"/>
      <c r="H17" s="294"/>
      <c r="I17" s="404"/>
      <c r="J17" s="26"/>
      <c r="K17" s="404"/>
      <c r="L17" s="498"/>
      <c r="M17" s="229"/>
      <c r="N17" s="499"/>
      <c r="O17" s="229"/>
      <c r="P17" s="237"/>
      <c r="Q17" s="404">
        <f t="shared" si="0"/>
        <v>30</v>
      </c>
      <c r="R17" s="497">
        <f t="shared" si="1"/>
        <v>78</v>
      </c>
      <c r="S17" s="203"/>
    </row>
    <row r="18" spans="1:19" ht="20.100000000000001" customHeight="1" thickBot="1" x14ac:dyDescent="0.35">
      <c r="A18" s="124">
        <v>27</v>
      </c>
      <c r="B18" s="125" t="s">
        <v>95</v>
      </c>
      <c r="C18" s="66">
        <v>15</v>
      </c>
      <c r="D18" s="294">
        <v>39</v>
      </c>
      <c r="E18" s="26">
        <v>17</v>
      </c>
      <c r="F18" s="575">
        <v>37</v>
      </c>
      <c r="G18" s="144"/>
      <c r="H18" s="294"/>
      <c r="I18" s="404"/>
      <c r="J18" s="351"/>
      <c r="K18" s="26"/>
      <c r="L18" s="498"/>
      <c r="M18" s="229"/>
      <c r="N18" s="237"/>
      <c r="O18" s="229"/>
      <c r="P18" s="586"/>
      <c r="Q18" s="404">
        <f t="shared" si="0"/>
        <v>32</v>
      </c>
      <c r="R18" s="497">
        <f t="shared" si="1"/>
        <v>76</v>
      </c>
      <c r="S18" s="203"/>
    </row>
    <row r="19" spans="1:19" ht="20.100000000000001" customHeight="1" thickBot="1" x14ac:dyDescent="0.35">
      <c r="A19" s="124">
        <v>2</v>
      </c>
      <c r="B19" s="125" t="s">
        <v>43</v>
      </c>
      <c r="C19" s="296">
        <v>13</v>
      </c>
      <c r="D19" s="294">
        <v>41</v>
      </c>
      <c r="E19" s="351">
        <v>21</v>
      </c>
      <c r="F19" s="575">
        <v>33</v>
      </c>
      <c r="G19" s="144"/>
      <c r="H19" s="294"/>
      <c r="I19" s="404"/>
      <c r="J19" s="26"/>
      <c r="K19" s="351"/>
      <c r="L19" s="498"/>
      <c r="M19" s="229"/>
      <c r="N19" s="586"/>
      <c r="O19" s="229"/>
      <c r="P19" s="237"/>
      <c r="Q19" s="404">
        <f t="shared" si="0"/>
        <v>34</v>
      </c>
      <c r="R19" s="497">
        <f t="shared" si="1"/>
        <v>74</v>
      </c>
      <c r="S19" s="203"/>
    </row>
    <row r="20" spans="1:19" ht="20.100000000000001" customHeight="1" thickBot="1" x14ac:dyDescent="0.35">
      <c r="A20" s="124">
        <v>23</v>
      </c>
      <c r="B20" s="125" t="s">
        <v>63</v>
      </c>
      <c r="C20" s="144">
        <v>15</v>
      </c>
      <c r="D20" s="294">
        <v>39</v>
      </c>
      <c r="E20" s="26">
        <v>20</v>
      </c>
      <c r="F20" s="575">
        <v>34</v>
      </c>
      <c r="G20" s="144"/>
      <c r="H20" s="294"/>
      <c r="I20" s="404"/>
      <c r="J20" s="351"/>
      <c r="K20" s="79"/>
      <c r="L20" s="498"/>
      <c r="M20" s="229"/>
      <c r="N20" s="237"/>
      <c r="O20" s="229"/>
      <c r="P20" s="237"/>
      <c r="Q20" s="404">
        <f t="shared" si="0"/>
        <v>35</v>
      </c>
      <c r="R20" s="497">
        <f t="shared" si="1"/>
        <v>73</v>
      </c>
      <c r="S20" s="203"/>
    </row>
    <row r="21" spans="1:19" ht="20.100000000000001" customHeight="1" thickBot="1" x14ac:dyDescent="0.35">
      <c r="A21" s="124">
        <v>6</v>
      </c>
      <c r="B21" s="125" t="s">
        <v>47</v>
      </c>
      <c r="C21" s="144">
        <v>12</v>
      </c>
      <c r="D21" s="294">
        <v>42</v>
      </c>
      <c r="E21" s="26">
        <v>24</v>
      </c>
      <c r="F21" s="575">
        <v>30</v>
      </c>
      <c r="G21" s="144"/>
      <c r="H21" s="294"/>
      <c r="I21" s="404"/>
      <c r="J21" s="26"/>
      <c r="K21" s="77"/>
      <c r="L21" s="498"/>
      <c r="M21" s="587"/>
      <c r="N21" s="237"/>
      <c r="O21" s="229"/>
      <c r="P21" s="586"/>
      <c r="Q21" s="404">
        <f t="shared" si="0"/>
        <v>36</v>
      </c>
      <c r="R21" s="497">
        <f t="shared" si="1"/>
        <v>72</v>
      </c>
      <c r="S21" s="203"/>
    </row>
    <row r="22" spans="1:19" ht="20.100000000000001" customHeight="1" thickBot="1" x14ac:dyDescent="0.35">
      <c r="A22" s="124">
        <v>24</v>
      </c>
      <c r="B22" s="125" t="s">
        <v>64</v>
      </c>
      <c r="C22" s="66">
        <v>14</v>
      </c>
      <c r="D22" s="294">
        <v>40</v>
      </c>
      <c r="E22" s="351">
        <v>28</v>
      </c>
      <c r="F22" s="575">
        <v>26</v>
      </c>
      <c r="G22" s="144"/>
      <c r="H22" s="294"/>
      <c r="I22" s="404"/>
      <c r="J22" s="351"/>
      <c r="K22" s="351"/>
      <c r="L22" s="498"/>
      <c r="M22" s="229"/>
      <c r="N22" s="586"/>
      <c r="O22" s="229"/>
      <c r="P22" s="237"/>
      <c r="Q22" s="404">
        <f t="shared" si="0"/>
        <v>42</v>
      </c>
      <c r="R22" s="497">
        <f t="shared" si="1"/>
        <v>66</v>
      </c>
      <c r="S22" s="203"/>
    </row>
    <row r="23" spans="1:19" ht="20.100000000000001" customHeight="1" thickBot="1" x14ac:dyDescent="0.35">
      <c r="A23" s="124">
        <v>28</v>
      </c>
      <c r="B23" s="125" t="s">
        <v>374</v>
      </c>
      <c r="C23" s="296">
        <v>19</v>
      </c>
      <c r="D23" s="294">
        <v>35</v>
      </c>
      <c r="E23" s="26">
        <v>23</v>
      </c>
      <c r="F23" s="575">
        <v>31</v>
      </c>
      <c r="G23" s="144"/>
      <c r="H23" s="294"/>
      <c r="I23" s="404"/>
      <c r="J23" s="26"/>
      <c r="K23" s="404"/>
      <c r="L23" s="498"/>
      <c r="M23" s="229"/>
      <c r="N23" s="237"/>
      <c r="O23" s="229"/>
      <c r="P23" s="237"/>
      <c r="Q23" s="404">
        <f t="shared" si="0"/>
        <v>42</v>
      </c>
      <c r="R23" s="497">
        <f t="shared" si="1"/>
        <v>66</v>
      </c>
      <c r="S23" s="203"/>
    </row>
    <row r="24" spans="1:19" ht="20.100000000000001" customHeight="1" thickBot="1" x14ac:dyDescent="0.35">
      <c r="A24" s="124">
        <v>37</v>
      </c>
      <c r="B24" s="125" t="s">
        <v>67</v>
      </c>
      <c r="C24" s="144">
        <v>17</v>
      </c>
      <c r="D24" s="294">
        <v>37</v>
      </c>
      <c r="E24" s="351">
        <v>25</v>
      </c>
      <c r="F24" s="575">
        <v>29</v>
      </c>
      <c r="G24" s="144"/>
      <c r="H24" s="294"/>
      <c r="I24" s="404"/>
      <c r="J24" s="351"/>
      <c r="K24" s="26"/>
      <c r="L24" s="498"/>
      <c r="M24" s="229"/>
      <c r="N24" s="586"/>
      <c r="O24" s="229"/>
      <c r="P24" s="586"/>
      <c r="Q24" s="404">
        <f t="shared" si="0"/>
        <v>42</v>
      </c>
      <c r="R24" s="497">
        <f t="shared" si="1"/>
        <v>66</v>
      </c>
      <c r="S24" s="203"/>
    </row>
    <row r="25" spans="1:19" ht="20.100000000000001" customHeight="1" thickBot="1" x14ac:dyDescent="0.35">
      <c r="A25" s="124">
        <v>18</v>
      </c>
      <c r="B25" s="125" t="s">
        <v>59</v>
      </c>
      <c r="C25" s="144">
        <v>18</v>
      </c>
      <c r="D25" s="294">
        <v>36</v>
      </c>
      <c r="E25" s="26">
        <v>27</v>
      </c>
      <c r="F25" s="575">
        <v>27</v>
      </c>
      <c r="G25" s="144"/>
      <c r="H25" s="294"/>
      <c r="I25" s="404"/>
      <c r="J25" s="26"/>
      <c r="K25" s="78"/>
      <c r="L25" s="498"/>
      <c r="M25" s="229"/>
      <c r="N25" s="237"/>
      <c r="O25" s="229"/>
      <c r="P25" s="237"/>
      <c r="Q25" s="404">
        <f t="shared" si="0"/>
        <v>45</v>
      </c>
      <c r="R25" s="497">
        <f t="shared" si="1"/>
        <v>63</v>
      </c>
      <c r="S25" s="203"/>
    </row>
    <row r="26" spans="1:19" ht="20.100000000000001" customHeight="1" thickBot="1" x14ac:dyDescent="0.35">
      <c r="A26" s="124">
        <v>9</v>
      </c>
      <c r="B26" s="125" t="s">
        <v>50</v>
      </c>
      <c r="C26" s="600">
        <v>2</v>
      </c>
      <c r="D26" s="309">
        <v>54</v>
      </c>
      <c r="E26" s="9">
        <v>29</v>
      </c>
      <c r="F26" s="588">
        <v>-5</v>
      </c>
      <c r="G26" s="148"/>
      <c r="H26" s="294"/>
      <c r="I26" s="404"/>
      <c r="J26" s="351"/>
      <c r="K26" s="404"/>
      <c r="L26" s="498"/>
      <c r="M26" s="229"/>
      <c r="N26" s="237"/>
      <c r="O26" s="229"/>
      <c r="P26" s="237"/>
      <c r="Q26" s="404">
        <f t="shared" si="0"/>
        <v>31</v>
      </c>
      <c r="R26" s="497">
        <f t="shared" si="1"/>
        <v>49</v>
      </c>
      <c r="S26" s="203"/>
    </row>
    <row r="27" spans="1:19" ht="20.100000000000001" customHeight="1" thickBot="1" x14ac:dyDescent="0.3">
      <c r="A27" s="124">
        <v>52</v>
      </c>
      <c r="B27" s="125" t="s">
        <v>68</v>
      </c>
      <c r="C27" s="573">
        <v>21</v>
      </c>
      <c r="D27" s="295">
        <v>-5</v>
      </c>
      <c r="E27" s="98">
        <v>2</v>
      </c>
      <c r="F27" s="319">
        <v>54</v>
      </c>
      <c r="G27" s="601"/>
      <c r="H27" s="603"/>
      <c r="I27" s="404"/>
      <c r="J27" s="26"/>
      <c r="K27" s="26"/>
      <c r="L27" s="579"/>
      <c r="M27" s="404"/>
      <c r="N27" s="586"/>
      <c r="O27" s="229"/>
      <c r="P27" s="586"/>
      <c r="Q27" s="404">
        <f t="shared" si="0"/>
        <v>23</v>
      </c>
      <c r="R27" s="578">
        <f t="shared" si="1"/>
        <v>49</v>
      </c>
      <c r="S27" s="605"/>
    </row>
    <row r="28" spans="1:19" ht="20.100000000000001" customHeight="1" thickBot="1" x14ac:dyDescent="0.35">
      <c r="A28" s="124">
        <v>41</v>
      </c>
      <c r="B28" s="125" t="s">
        <v>81</v>
      </c>
      <c r="C28" s="304">
        <v>21</v>
      </c>
      <c r="D28" s="295">
        <v>-5</v>
      </c>
      <c r="E28" s="19">
        <v>3</v>
      </c>
      <c r="F28" s="320">
        <v>52</v>
      </c>
      <c r="G28" s="148"/>
      <c r="H28" s="294"/>
      <c r="I28" s="404"/>
      <c r="J28" s="26"/>
      <c r="K28" s="351"/>
      <c r="L28" s="498"/>
      <c r="M28" s="229"/>
      <c r="N28" s="237"/>
      <c r="O28" s="229"/>
      <c r="P28" s="237"/>
      <c r="Q28" s="404">
        <f t="shared" si="0"/>
        <v>24</v>
      </c>
      <c r="R28" s="497">
        <f t="shared" si="1"/>
        <v>47</v>
      </c>
      <c r="S28" s="203"/>
    </row>
    <row r="29" spans="1:19" ht="20.100000000000001" customHeight="1" thickBot="1" x14ac:dyDescent="0.3">
      <c r="A29" s="124">
        <v>51</v>
      </c>
      <c r="B29" s="125" t="s">
        <v>87</v>
      </c>
      <c r="C29" s="304">
        <v>21</v>
      </c>
      <c r="D29" s="295">
        <v>-5</v>
      </c>
      <c r="E29" s="351">
        <v>4</v>
      </c>
      <c r="F29" s="575">
        <v>50</v>
      </c>
      <c r="G29" s="148"/>
      <c r="H29" s="294"/>
      <c r="I29" s="404"/>
      <c r="J29" s="351"/>
      <c r="K29" s="404"/>
      <c r="L29" s="498"/>
      <c r="M29" s="229"/>
      <c r="N29" s="586"/>
      <c r="O29" s="229"/>
      <c r="P29" s="586"/>
      <c r="Q29" s="404">
        <f t="shared" si="0"/>
        <v>25</v>
      </c>
      <c r="R29" s="578">
        <f t="shared" si="1"/>
        <v>45</v>
      </c>
      <c r="S29" s="605"/>
    </row>
    <row r="30" spans="1:19" ht="20.100000000000001" customHeight="1" thickBot="1" x14ac:dyDescent="0.35">
      <c r="A30" s="124">
        <v>33</v>
      </c>
      <c r="B30" s="125" t="s">
        <v>70</v>
      </c>
      <c r="C30" s="304">
        <v>21</v>
      </c>
      <c r="D30" s="295">
        <v>-5</v>
      </c>
      <c r="E30" s="26">
        <v>6</v>
      </c>
      <c r="F30" s="575">
        <v>48</v>
      </c>
      <c r="G30" s="148"/>
      <c r="H30" s="294"/>
      <c r="I30" s="404"/>
      <c r="J30" s="26"/>
      <c r="K30" s="26"/>
      <c r="L30" s="498"/>
      <c r="M30" s="229"/>
      <c r="N30" s="237"/>
      <c r="O30" s="229"/>
      <c r="P30" s="237"/>
      <c r="Q30" s="404">
        <f t="shared" si="0"/>
        <v>27</v>
      </c>
      <c r="R30" s="497">
        <f t="shared" si="1"/>
        <v>43</v>
      </c>
      <c r="S30" s="203"/>
    </row>
    <row r="31" spans="1:19" ht="20.100000000000001" customHeight="1" thickBot="1" x14ac:dyDescent="0.35">
      <c r="A31" s="124">
        <v>11</v>
      </c>
      <c r="B31" s="125" t="s">
        <v>52</v>
      </c>
      <c r="C31" s="304">
        <v>21</v>
      </c>
      <c r="D31" s="295">
        <v>-5</v>
      </c>
      <c r="E31" s="26">
        <v>7</v>
      </c>
      <c r="F31" s="575">
        <v>47</v>
      </c>
      <c r="G31" s="148"/>
      <c r="H31" s="294"/>
      <c r="I31" s="404"/>
      <c r="J31" s="351"/>
      <c r="K31" s="404"/>
      <c r="L31" s="498"/>
      <c r="M31" s="587"/>
      <c r="N31" s="237"/>
      <c r="O31" s="587"/>
      <c r="P31" s="586"/>
      <c r="Q31" s="404">
        <f t="shared" si="0"/>
        <v>28</v>
      </c>
      <c r="R31" s="497">
        <f t="shared" si="1"/>
        <v>42</v>
      </c>
      <c r="S31" s="203"/>
    </row>
    <row r="32" spans="1:19" ht="20.100000000000001" customHeight="1" thickBot="1" x14ac:dyDescent="0.35">
      <c r="A32" s="124">
        <v>36</v>
      </c>
      <c r="B32" s="125" t="s">
        <v>78</v>
      </c>
      <c r="C32" s="304">
        <v>21</v>
      </c>
      <c r="D32" s="295">
        <v>-5</v>
      </c>
      <c r="E32" s="351">
        <v>8</v>
      </c>
      <c r="F32" s="575">
        <v>46</v>
      </c>
      <c r="G32" s="148"/>
      <c r="H32" s="294"/>
      <c r="I32" s="404"/>
      <c r="J32" s="26"/>
      <c r="K32" s="404"/>
      <c r="L32" s="498"/>
      <c r="M32" s="229"/>
      <c r="N32" s="586"/>
      <c r="O32" s="229"/>
      <c r="P32" s="237"/>
      <c r="Q32" s="404">
        <f t="shared" si="0"/>
        <v>29</v>
      </c>
      <c r="R32" s="497">
        <f t="shared" si="1"/>
        <v>41</v>
      </c>
      <c r="S32" s="203"/>
    </row>
    <row r="33" spans="1:19" ht="20.100000000000001" customHeight="1" thickBot="1" x14ac:dyDescent="0.35">
      <c r="A33" s="124">
        <v>25</v>
      </c>
      <c r="B33" s="125" t="s">
        <v>65</v>
      </c>
      <c r="C33" s="304">
        <v>21</v>
      </c>
      <c r="D33" s="295">
        <v>-5</v>
      </c>
      <c r="E33" s="26">
        <v>12</v>
      </c>
      <c r="F33" s="575">
        <v>42</v>
      </c>
      <c r="G33" s="148"/>
      <c r="H33" s="294"/>
      <c r="I33" s="404"/>
      <c r="J33" s="351"/>
      <c r="K33" s="404"/>
      <c r="L33" s="498"/>
      <c r="M33" s="229"/>
      <c r="N33" s="237"/>
      <c r="O33" s="229"/>
      <c r="P33" s="586"/>
      <c r="Q33" s="404">
        <f t="shared" si="0"/>
        <v>33</v>
      </c>
      <c r="R33" s="497">
        <f t="shared" si="1"/>
        <v>37</v>
      </c>
      <c r="S33" s="203"/>
    </row>
    <row r="34" spans="1:19" ht="20.100000000000001" customHeight="1" thickBot="1" x14ac:dyDescent="0.35">
      <c r="A34" s="124">
        <v>8</v>
      </c>
      <c r="B34" s="125" t="s">
        <v>49</v>
      </c>
      <c r="C34" s="304">
        <v>21</v>
      </c>
      <c r="D34" s="295">
        <v>-5</v>
      </c>
      <c r="E34" s="26">
        <v>18</v>
      </c>
      <c r="F34" s="575">
        <v>36</v>
      </c>
      <c r="G34" s="148"/>
      <c r="H34" s="294"/>
      <c r="I34" s="404"/>
      <c r="J34" s="26"/>
      <c r="K34" s="404"/>
      <c r="L34" s="498"/>
      <c r="M34" s="587"/>
      <c r="N34" s="586"/>
      <c r="O34" s="229"/>
      <c r="P34" s="237"/>
      <c r="Q34" s="404">
        <f t="shared" si="0"/>
        <v>39</v>
      </c>
      <c r="R34" s="497">
        <f t="shared" si="1"/>
        <v>31</v>
      </c>
      <c r="S34" s="203"/>
    </row>
    <row r="35" spans="1:19" ht="20.100000000000001" customHeight="1" thickBot="1" x14ac:dyDescent="0.35">
      <c r="A35" s="124">
        <v>34</v>
      </c>
      <c r="B35" s="125" t="s">
        <v>71</v>
      </c>
      <c r="C35" s="304">
        <v>21</v>
      </c>
      <c r="D35" s="295">
        <v>-5</v>
      </c>
      <c r="E35" s="26">
        <v>19</v>
      </c>
      <c r="F35" s="575">
        <v>35</v>
      </c>
      <c r="G35" s="148"/>
      <c r="H35" s="294"/>
      <c r="I35" s="404"/>
      <c r="J35" s="351"/>
      <c r="K35" s="404"/>
      <c r="L35" s="498"/>
      <c r="M35" s="587"/>
      <c r="N35" s="237"/>
      <c r="O35" s="229"/>
      <c r="P35" s="586"/>
      <c r="Q35" s="404">
        <f t="shared" si="0"/>
        <v>40</v>
      </c>
      <c r="R35" s="497">
        <f t="shared" si="1"/>
        <v>30</v>
      </c>
      <c r="S35" s="203"/>
    </row>
    <row r="36" spans="1:19" ht="20.100000000000001" customHeight="1" thickBot="1" x14ac:dyDescent="0.35">
      <c r="A36" s="124">
        <v>32</v>
      </c>
      <c r="B36" s="125" t="s">
        <v>514</v>
      </c>
      <c r="C36" s="148">
        <v>20</v>
      </c>
      <c r="D36" s="294">
        <v>34</v>
      </c>
      <c r="E36" s="9">
        <v>29</v>
      </c>
      <c r="F36" s="9">
        <v>-5</v>
      </c>
      <c r="G36" s="148"/>
      <c r="H36" s="294"/>
      <c r="I36" s="404"/>
      <c r="J36" s="26"/>
      <c r="K36" s="404"/>
      <c r="L36" s="498"/>
      <c r="M36" s="229"/>
      <c r="N36" s="237"/>
      <c r="O36" s="229"/>
      <c r="P36" s="237"/>
      <c r="Q36" s="404">
        <f t="shared" si="0"/>
        <v>49</v>
      </c>
      <c r="R36" s="497">
        <f t="shared" si="1"/>
        <v>29</v>
      </c>
      <c r="S36" s="203"/>
    </row>
    <row r="37" spans="1:19" ht="20.100000000000001" customHeight="1" thickBot="1" x14ac:dyDescent="0.35">
      <c r="A37" s="124">
        <v>16</v>
      </c>
      <c r="B37" s="125" t="s">
        <v>57</v>
      </c>
      <c r="C37" s="304">
        <v>21</v>
      </c>
      <c r="D37" s="295">
        <v>-5</v>
      </c>
      <c r="E37" s="26">
        <v>26</v>
      </c>
      <c r="F37" s="26">
        <v>28</v>
      </c>
      <c r="G37" s="148"/>
      <c r="H37" s="294"/>
      <c r="I37" s="404"/>
      <c r="J37" s="351"/>
      <c r="K37" s="404"/>
      <c r="L37" s="498"/>
      <c r="M37" s="229"/>
      <c r="N37" s="237"/>
      <c r="O37" s="229"/>
      <c r="P37" s="586"/>
      <c r="Q37" s="404">
        <f t="shared" si="0"/>
        <v>47</v>
      </c>
      <c r="R37" s="497">
        <f t="shared" si="1"/>
        <v>23</v>
      </c>
      <c r="S37" s="203"/>
    </row>
    <row r="38" spans="1:19" ht="20.100000000000001" customHeight="1" thickBot="1" x14ac:dyDescent="0.35">
      <c r="A38" s="124">
        <v>1</v>
      </c>
      <c r="B38" s="125" t="s">
        <v>42</v>
      </c>
      <c r="C38" s="304">
        <v>21</v>
      </c>
      <c r="D38" s="295">
        <v>-5</v>
      </c>
      <c r="E38" s="9">
        <v>29</v>
      </c>
      <c r="F38" s="9">
        <v>-5</v>
      </c>
      <c r="G38" s="148"/>
      <c r="H38" s="294"/>
      <c r="I38" s="404"/>
      <c r="J38" s="26"/>
      <c r="K38" s="404"/>
      <c r="L38" s="498"/>
      <c r="M38" s="229"/>
      <c r="N38" s="237"/>
      <c r="O38" s="229"/>
      <c r="P38" s="237"/>
      <c r="Q38" s="404">
        <f t="shared" si="0"/>
        <v>50</v>
      </c>
      <c r="R38" s="497">
        <f t="shared" si="1"/>
        <v>-10</v>
      </c>
      <c r="S38" s="203"/>
    </row>
    <row r="39" spans="1:19" ht="20.100000000000001" customHeight="1" thickBot="1" x14ac:dyDescent="0.35">
      <c r="A39" s="124">
        <v>3</v>
      </c>
      <c r="B39" s="125" t="s">
        <v>44</v>
      </c>
      <c r="C39" s="304">
        <v>21</v>
      </c>
      <c r="D39" s="295">
        <v>-5</v>
      </c>
      <c r="E39" s="9">
        <v>29</v>
      </c>
      <c r="F39" s="9">
        <v>-5</v>
      </c>
      <c r="G39" s="148"/>
      <c r="H39" s="294"/>
      <c r="I39" s="404"/>
      <c r="J39" s="351"/>
      <c r="K39" s="79"/>
      <c r="L39" s="498"/>
      <c r="M39" s="229"/>
      <c r="N39" s="586"/>
      <c r="O39" s="229"/>
      <c r="P39" s="586"/>
      <c r="Q39" s="404">
        <f t="shared" si="0"/>
        <v>50</v>
      </c>
      <c r="R39" s="497">
        <f t="shared" si="1"/>
        <v>-10</v>
      </c>
      <c r="S39" s="203"/>
    </row>
    <row r="40" spans="1:19" ht="20.100000000000001" customHeight="1" thickBot="1" x14ac:dyDescent="0.35">
      <c r="A40" s="124">
        <v>5</v>
      </c>
      <c r="B40" s="125" t="s">
        <v>46</v>
      </c>
      <c r="C40" s="304">
        <v>21</v>
      </c>
      <c r="D40" s="295">
        <v>-5</v>
      </c>
      <c r="E40" s="9">
        <v>29</v>
      </c>
      <c r="F40" s="9">
        <v>-5</v>
      </c>
      <c r="G40" s="148"/>
      <c r="H40" s="294"/>
      <c r="I40" s="404"/>
      <c r="J40" s="26"/>
      <c r="K40" s="404"/>
      <c r="L40" s="498"/>
      <c r="M40" s="166"/>
      <c r="N40" s="237"/>
      <c r="O40" s="229"/>
      <c r="P40" s="237"/>
      <c r="Q40" s="404">
        <f t="shared" ref="Q40:Q60" si="2">SUM(C40+E40+G40+I40+K40+M40+O40)</f>
        <v>50</v>
      </c>
      <c r="R40" s="497">
        <f t="shared" ref="R40:R60" si="3">SUM(D40+F40+H40+J40+L40+N40+P40)</f>
        <v>-10</v>
      </c>
      <c r="S40" s="203"/>
    </row>
    <row r="41" spans="1:19" ht="20.100000000000001" customHeight="1" thickBot="1" x14ac:dyDescent="0.35">
      <c r="A41" s="124">
        <v>7</v>
      </c>
      <c r="B41" s="125" t="s">
        <v>48</v>
      </c>
      <c r="C41" s="304">
        <v>21</v>
      </c>
      <c r="D41" s="295">
        <v>-5</v>
      </c>
      <c r="E41" s="9">
        <v>29</v>
      </c>
      <c r="F41" s="9">
        <v>-5</v>
      </c>
      <c r="G41" s="148"/>
      <c r="H41" s="294"/>
      <c r="I41" s="404"/>
      <c r="J41" s="351"/>
      <c r="K41" s="404"/>
      <c r="L41" s="498"/>
      <c r="M41" s="229"/>
      <c r="N41" s="237"/>
      <c r="O41" s="229"/>
      <c r="P41" s="586"/>
      <c r="Q41" s="404">
        <f t="shared" si="2"/>
        <v>50</v>
      </c>
      <c r="R41" s="497">
        <f t="shared" si="3"/>
        <v>-10</v>
      </c>
      <c r="S41" s="203"/>
    </row>
    <row r="42" spans="1:19" ht="20.100000000000001" customHeight="1" thickBot="1" x14ac:dyDescent="0.35">
      <c r="A42" s="124">
        <v>12</v>
      </c>
      <c r="B42" s="125" t="s">
        <v>53</v>
      </c>
      <c r="C42" s="304">
        <v>21</v>
      </c>
      <c r="D42" s="295">
        <v>-5</v>
      </c>
      <c r="E42" s="9">
        <v>29</v>
      </c>
      <c r="F42" s="9">
        <v>-5</v>
      </c>
      <c r="G42" s="148"/>
      <c r="H42" s="294"/>
      <c r="I42" s="404"/>
      <c r="J42" s="26"/>
      <c r="K42" s="404"/>
      <c r="L42" s="498"/>
      <c r="M42" s="500"/>
      <c r="N42" s="237"/>
      <c r="O42" s="229"/>
      <c r="P42" s="237"/>
      <c r="Q42" s="404">
        <f t="shared" si="2"/>
        <v>50</v>
      </c>
      <c r="R42" s="497">
        <f t="shared" si="3"/>
        <v>-10</v>
      </c>
      <c r="S42" s="203"/>
    </row>
    <row r="43" spans="1:19" ht="20.100000000000001" customHeight="1" thickBot="1" x14ac:dyDescent="0.35">
      <c r="A43" s="124">
        <v>15</v>
      </c>
      <c r="B43" s="125" t="s">
        <v>56</v>
      </c>
      <c r="C43" s="304">
        <v>21</v>
      </c>
      <c r="D43" s="295">
        <v>-5</v>
      </c>
      <c r="E43" s="9">
        <v>29</v>
      </c>
      <c r="F43" s="9">
        <v>-5</v>
      </c>
      <c r="G43" s="148"/>
      <c r="H43" s="294"/>
      <c r="I43" s="404"/>
      <c r="J43" s="351"/>
      <c r="K43" s="404"/>
      <c r="L43" s="498"/>
      <c r="M43" s="587"/>
      <c r="N43" s="237"/>
      <c r="O43" s="229"/>
      <c r="P43" s="586"/>
      <c r="Q43" s="404">
        <f t="shared" si="2"/>
        <v>50</v>
      </c>
      <c r="R43" s="497">
        <f t="shared" si="3"/>
        <v>-10</v>
      </c>
      <c r="S43" s="203"/>
    </row>
    <row r="44" spans="1:19" ht="20.100000000000001" customHeight="1" thickBot="1" x14ac:dyDescent="0.35">
      <c r="A44" s="124">
        <v>21</v>
      </c>
      <c r="B44" s="125" t="s">
        <v>61</v>
      </c>
      <c r="C44" s="304">
        <v>21</v>
      </c>
      <c r="D44" s="295">
        <v>-5</v>
      </c>
      <c r="E44" s="9">
        <v>29</v>
      </c>
      <c r="F44" s="9">
        <v>-5</v>
      </c>
      <c r="G44" s="148"/>
      <c r="H44" s="294"/>
      <c r="I44" s="404"/>
      <c r="J44" s="26"/>
      <c r="K44" s="404"/>
      <c r="L44" s="498"/>
      <c r="M44" s="166"/>
      <c r="N44" s="237"/>
      <c r="O44" s="229"/>
      <c r="P44" s="237"/>
      <c r="Q44" s="404">
        <f t="shared" si="2"/>
        <v>50</v>
      </c>
      <c r="R44" s="497">
        <f t="shared" si="3"/>
        <v>-10</v>
      </c>
      <c r="S44" s="203"/>
    </row>
    <row r="45" spans="1:19" ht="20.100000000000001" customHeight="1" thickBot="1" x14ac:dyDescent="0.35">
      <c r="A45" s="124">
        <v>29</v>
      </c>
      <c r="B45" s="125" t="s">
        <v>74</v>
      </c>
      <c r="C45" s="304">
        <v>21</v>
      </c>
      <c r="D45" s="295">
        <v>-5</v>
      </c>
      <c r="E45" s="9">
        <v>29</v>
      </c>
      <c r="F45" s="9">
        <v>-5</v>
      </c>
      <c r="G45" s="148"/>
      <c r="H45" s="294"/>
      <c r="I45" s="404"/>
      <c r="J45" s="351"/>
      <c r="K45" s="404"/>
      <c r="L45" s="498"/>
      <c r="M45" s="229"/>
      <c r="N45" s="237"/>
      <c r="O45" s="229"/>
      <c r="P45" s="586"/>
      <c r="Q45" s="404">
        <f t="shared" si="2"/>
        <v>50</v>
      </c>
      <c r="R45" s="497">
        <f t="shared" si="3"/>
        <v>-10</v>
      </c>
      <c r="S45" s="203"/>
    </row>
    <row r="46" spans="1:19" ht="20.100000000000001" customHeight="1" thickBot="1" x14ac:dyDescent="0.35">
      <c r="A46" s="124">
        <v>30</v>
      </c>
      <c r="B46" s="125" t="s">
        <v>76</v>
      </c>
      <c r="C46" s="304">
        <v>21</v>
      </c>
      <c r="D46" s="295">
        <v>-5</v>
      </c>
      <c r="E46" s="9">
        <v>29</v>
      </c>
      <c r="F46" s="9">
        <v>-5</v>
      </c>
      <c r="G46" s="148"/>
      <c r="H46" s="294"/>
      <c r="I46" s="404"/>
      <c r="J46" s="26"/>
      <c r="K46" s="404"/>
      <c r="L46" s="498"/>
      <c r="M46" s="229"/>
      <c r="N46" s="237"/>
      <c r="O46" s="229"/>
      <c r="P46" s="237"/>
      <c r="Q46" s="404">
        <f t="shared" si="2"/>
        <v>50</v>
      </c>
      <c r="R46" s="497">
        <f t="shared" si="3"/>
        <v>-10</v>
      </c>
      <c r="S46" s="203"/>
    </row>
    <row r="47" spans="1:19" ht="20.100000000000001" customHeight="1" thickBot="1" x14ac:dyDescent="0.35">
      <c r="A47" s="124">
        <v>31</v>
      </c>
      <c r="B47" s="125" t="s">
        <v>75</v>
      </c>
      <c r="C47" s="304">
        <v>21</v>
      </c>
      <c r="D47" s="295">
        <v>-5</v>
      </c>
      <c r="E47" s="9">
        <v>29</v>
      </c>
      <c r="F47" s="9">
        <v>-5</v>
      </c>
      <c r="G47" s="148"/>
      <c r="H47" s="294"/>
      <c r="I47" s="404"/>
      <c r="J47" s="351"/>
      <c r="K47" s="404"/>
      <c r="L47" s="498"/>
      <c r="M47" s="229"/>
      <c r="N47" s="237"/>
      <c r="O47" s="229"/>
      <c r="P47" s="586"/>
      <c r="Q47" s="404">
        <f t="shared" si="2"/>
        <v>50</v>
      </c>
      <c r="R47" s="497">
        <f t="shared" si="3"/>
        <v>-10</v>
      </c>
      <c r="S47" s="203"/>
    </row>
    <row r="48" spans="1:19" ht="20.100000000000001" customHeight="1" thickBot="1" x14ac:dyDescent="0.35">
      <c r="A48" s="124">
        <v>35</v>
      </c>
      <c r="B48" s="125" t="s">
        <v>77</v>
      </c>
      <c r="C48" s="304">
        <v>21</v>
      </c>
      <c r="D48" s="295">
        <v>-5</v>
      </c>
      <c r="E48" s="9">
        <v>29</v>
      </c>
      <c r="F48" s="9">
        <v>-5</v>
      </c>
      <c r="G48" s="148"/>
      <c r="H48" s="294"/>
      <c r="I48" s="404"/>
      <c r="J48" s="26"/>
      <c r="K48" s="404"/>
      <c r="L48" s="498"/>
      <c r="M48" s="587"/>
      <c r="N48" s="237"/>
      <c r="O48" s="229"/>
      <c r="P48" s="237"/>
      <c r="Q48" s="404">
        <f t="shared" si="2"/>
        <v>50</v>
      </c>
      <c r="R48" s="497">
        <f t="shared" si="3"/>
        <v>-10</v>
      </c>
      <c r="S48" s="203"/>
    </row>
    <row r="49" spans="1:19" ht="20.100000000000001" customHeight="1" thickBot="1" x14ac:dyDescent="0.35">
      <c r="A49" s="124">
        <v>38</v>
      </c>
      <c r="B49" s="125" t="s">
        <v>79</v>
      </c>
      <c r="C49" s="304">
        <v>21</v>
      </c>
      <c r="D49" s="295">
        <v>-5</v>
      </c>
      <c r="E49" s="9">
        <v>29</v>
      </c>
      <c r="F49" s="9">
        <v>-5</v>
      </c>
      <c r="G49" s="148"/>
      <c r="H49" s="294"/>
      <c r="I49" s="404"/>
      <c r="J49" s="351"/>
      <c r="K49" s="404"/>
      <c r="L49" s="498"/>
      <c r="M49" s="229"/>
      <c r="N49" s="237"/>
      <c r="O49" s="229"/>
      <c r="P49" s="586"/>
      <c r="Q49" s="404">
        <f t="shared" si="2"/>
        <v>50</v>
      </c>
      <c r="R49" s="497">
        <f t="shared" si="3"/>
        <v>-10</v>
      </c>
      <c r="S49" s="203"/>
    </row>
    <row r="50" spans="1:19" ht="20.100000000000001" customHeight="1" thickBot="1" x14ac:dyDescent="0.35">
      <c r="A50" s="124">
        <v>39</v>
      </c>
      <c r="B50" s="125" t="s">
        <v>80</v>
      </c>
      <c r="C50" s="304">
        <v>21</v>
      </c>
      <c r="D50" s="295">
        <v>-5</v>
      </c>
      <c r="E50" s="9">
        <v>29</v>
      </c>
      <c r="F50" s="9">
        <v>-5</v>
      </c>
      <c r="G50" s="148"/>
      <c r="H50" s="294"/>
      <c r="I50" s="404"/>
      <c r="J50" s="26"/>
      <c r="K50" s="404"/>
      <c r="L50" s="498"/>
      <c r="M50" s="237"/>
      <c r="N50" s="237"/>
      <c r="O50" s="229"/>
      <c r="P50" s="237"/>
      <c r="Q50" s="404">
        <f t="shared" si="2"/>
        <v>50</v>
      </c>
      <c r="R50" s="497">
        <f t="shared" si="3"/>
        <v>-10</v>
      </c>
      <c r="S50" s="203"/>
    </row>
    <row r="51" spans="1:19" ht="20.100000000000001" customHeight="1" thickBot="1" x14ac:dyDescent="0.35">
      <c r="A51" s="124">
        <v>40</v>
      </c>
      <c r="B51" s="125" t="s">
        <v>298</v>
      </c>
      <c r="C51" s="304">
        <v>21</v>
      </c>
      <c r="D51" s="295">
        <v>-5</v>
      </c>
      <c r="E51" s="9">
        <v>29</v>
      </c>
      <c r="F51" s="9">
        <v>-5</v>
      </c>
      <c r="G51" s="148"/>
      <c r="H51" s="294"/>
      <c r="I51" s="404"/>
      <c r="J51" s="351"/>
      <c r="K51" s="404"/>
      <c r="L51" s="498"/>
      <c r="M51" s="229"/>
      <c r="N51" s="237"/>
      <c r="O51" s="229"/>
      <c r="P51" s="499"/>
      <c r="Q51" s="404">
        <f t="shared" si="2"/>
        <v>50</v>
      </c>
      <c r="R51" s="497">
        <f t="shared" si="3"/>
        <v>-10</v>
      </c>
      <c r="S51" s="203"/>
    </row>
    <row r="52" spans="1:19" ht="20.100000000000001" customHeight="1" thickBot="1" x14ac:dyDescent="0.35">
      <c r="A52" s="124">
        <v>42</v>
      </c>
      <c r="B52" s="125" t="s">
        <v>297</v>
      </c>
      <c r="C52" s="304">
        <v>21</v>
      </c>
      <c r="D52" s="295">
        <v>-5</v>
      </c>
      <c r="E52" s="9">
        <v>29</v>
      </c>
      <c r="F52" s="9">
        <v>-5</v>
      </c>
      <c r="G52" s="148"/>
      <c r="H52" s="294"/>
      <c r="I52" s="404"/>
      <c r="J52" s="26"/>
      <c r="K52" s="404"/>
      <c r="L52" s="498"/>
      <c r="M52" s="229"/>
      <c r="N52" s="237"/>
      <c r="O52" s="229"/>
      <c r="P52" s="237"/>
      <c r="Q52" s="404">
        <f t="shared" si="2"/>
        <v>50</v>
      </c>
      <c r="R52" s="497">
        <f t="shared" si="3"/>
        <v>-10</v>
      </c>
      <c r="S52" s="203"/>
    </row>
    <row r="53" spans="1:19" ht="20.100000000000001" customHeight="1" thickBot="1" x14ac:dyDescent="0.35">
      <c r="A53" s="124">
        <v>44</v>
      </c>
      <c r="B53" s="125" t="s">
        <v>299</v>
      </c>
      <c r="C53" s="304">
        <v>21</v>
      </c>
      <c r="D53" s="295">
        <v>-5</v>
      </c>
      <c r="E53" s="9">
        <v>29</v>
      </c>
      <c r="F53" s="9">
        <v>-5</v>
      </c>
      <c r="G53" s="148"/>
      <c r="H53" s="294"/>
      <c r="I53" s="404"/>
      <c r="J53" s="351"/>
      <c r="K53" s="404"/>
      <c r="L53" s="498"/>
      <c r="M53" s="229"/>
      <c r="N53" s="237"/>
      <c r="O53" s="229"/>
      <c r="P53" s="499"/>
      <c r="Q53" s="404">
        <f t="shared" si="2"/>
        <v>50</v>
      </c>
      <c r="R53" s="497">
        <f t="shared" si="3"/>
        <v>-10</v>
      </c>
      <c r="S53" s="203"/>
    </row>
    <row r="54" spans="1:19" ht="20.100000000000001" customHeight="1" thickBot="1" x14ac:dyDescent="0.35">
      <c r="A54" s="124">
        <v>45</v>
      </c>
      <c r="B54" s="125" t="s">
        <v>82</v>
      </c>
      <c r="C54" s="304">
        <v>21</v>
      </c>
      <c r="D54" s="295">
        <v>-5</v>
      </c>
      <c r="E54" s="9">
        <v>29</v>
      </c>
      <c r="F54" s="9">
        <v>-5</v>
      </c>
      <c r="G54" s="148"/>
      <c r="H54" s="294"/>
      <c r="I54" s="404"/>
      <c r="J54" s="26"/>
      <c r="K54" s="404"/>
      <c r="L54" s="498"/>
      <c r="M54" s="229"/>
      <c r="N54" s="237"/>
      <c r="O54" s="229"/>
      <c r="P54" s="237"/>
      <c r="Q54" s="404">
        <f t="shared" si="2"/>
        <v>50</v>
      </c>
      <c r="R54" s="578">
        <f t="shared" si="3"/>
        <v>-10</v>
      </c>
      <c r="S54" s="203"/>
    </row>
    <row r="55" spans="1:19" ht="20.100000000000001" customHeight="1" thickBot="1" x14ac:dyDescent="0.35">
      <c r="A55" s="124">
        <v>46</v>
      </c>
      <c r="B55" s="125" t="s">
        <v>69</v>
      </c>
      <c r="C55" s="304">
        <v>21</v>
      </c>
      <c r="D55" s="295">
        <v>-5</v>
      </c>
      <c r="E55" s="9">
        <v>29</v>
      </c>
      <c r="F55" s="9">
        <v>-5</v>
      </c>
      <c r="G55" s="148"/>
      <c r="H55" s="294"/>
      <c r="I55" s="404"/>
      <c r="J55" s="351"/>
      <c r="K55" s="404"/>
      <c r="L55" s="498"/>
      <c r="M55" s="229"/>
      <c r="N55" s="237"/>
      <c r="O55" s="229"/>
      <c r="P55" s="499"/>
      <c r="Q55" s="404">
        <f t="shared" si="2"/>
        <v>50</v>
      </c>
      <c r="R55" s="578">
        <f t="shared" si="3"/>
        <v>-10</v>
      </c>
      <c r="S55" s="203"/>
    </row>
    <row r="56" spans="1:19" ht="20.100000000000001" customHeight="1" thickBot="1" x14ac:dyDescent="0.35">
      <c r="A56" s="124">
        <v>47</v>
      </c>
      <c r="B56" s="95" t="s">
        <v>83</v>
      </c>
      <c r="C56" s="304">
        <v>21</v>
      </c>
      <c r="D56" s="295">
        <v>-5</v>
      </c>
      <c r="E56" s="9">
        <v>29</v>
      </c>
      <c r="F56" s="9">
        <v>-5</v>
      </c>
      <c r="G56" s="506"/>
      <c r="H56" s="294"/>
      <c r="I56" s="404"/>
      <c r="J56" s="26"/>
      <c r="K56" s="404"/>
      <c r="L56" s="498"/>
      <c r="M56" s="229"/>
      <c r="N56" s="237"/>
      <c r="O56" s="229"/>
      <c r="P56" s="237"/>
      <c r="Q56" s="26">
        <f t="shared" si="2"/>
        <v>50</v>
      </c>
      <c r="R56" s="575">
        <f t="shared" si="3"/>
        <v>-10</v>
      </c>
      <c r="S56" s="203"/>
    </row>
    <row r="57" spans="1:19" ht="19.5" thickBot="1" x14ac:dyDescent="0.35">
      <c r="A57" s="577">
        <v>48</v>
      </c>
      <c r="B57" s="95" t="s">
        <v>84</v>
      </c>
      <c r="C57" s="304">
        <v>21</v>
      </c>
      <c r="D57" s="295">
        <v>-5</v>
      </c>
      <c r="E57" s="9">
        <v>29</v>
      </c>
      <c r="F57" s="9">
        <v>-5</v>
      </c>
      <c r="G57" s="66"/>
      <c r="H57" s="294"/>
      <c r="I57" s="404"/>
      <c r="J57" s="351"/>
      <c r="K57" s="404"/>
      <c r="L57" s="579"/>
      <c r="M57" s="229"/>
      <c r="N57" s="237"/>
      <c r="O57" s="229"/>
      <c r="P57" s="586"/>
      <c r="Q57" s="26">
        <f t="shared" si="2"/>
        <v>50</v>
      </c>
      <c r="R57" s="575">
        <f t="shared" si="3"/>
        <v>-10</v>
      </c>
      <c r="S57" s="606"/>
    </row>
    <row r="58" spans="1:19" ht="19.5" thickBot="1" x14ac:dyDescent="0.35">
      <c r="A58" s="576">
        <v>49</v>
      </c>
      <c r="B58" s="95" t="s">
        <v>86</v>
      </c>
      <c r="C58" s="304">
        <v>21</v>
      </c>
      <c r="D58" s="295">
        <v>-5</v>
      </c>
      <c r="E58" s="9">
        <v>29</v>
      </c>
      <c r="F58" s="9">
        <v>-5</v>
      </c>
      <c r="G58" s="294"/>
      <c r="H58" s="294"/>
      <c r="I58" s="404"/>
      <c r="J58" s="404"/>
      <c r="K58" s="404"/>
      <c r="L58" s="498"/>
      <c r="M58" s="229"/>
      <c r="N58" s="229"/>
      <c r="O58" s="229"/>
      <c r="P58" s="229"/>
      <c r="Q58" s="404">
        <f t="shared" si="2"/>
        <v>50</v>
      </c>
      <c r="R58" s="579">
        <f t="shared" si="3"/>
        <v>-10</v>
      </c>
      <c r="S58" s="607"/>
    </row>
    <row r="59" spans="1:19" ht="19.5" thickBot="1" x14ac:dyDescent="0.3">
      <c r="A59" s="26">
        <v>50</v>
      </c>
      <c r="B59" s="95" t="s">
        <v>85</v>
      </c>
      <c r="C59" s="304">
        <v>21</v>
      </c>
      <c r="D59" s="295">
        <v>-5</v>
      </c>
      <c r="E59" s="9">
        <v>29</v>
      </c>
      <c r="F59" s="9">
        <v>-5</v>
      </c>
      <c r="G59" s="602"/>
      <c r="H59" s="66"/>
      <c r="I59" s="26"/>
      <c r="J59" s="26"/>
      <c r="K59" s="26"/>
      <c r="L59" s="575"/>
      <c r="M59" s="237"/>
      <c r="N59" s="341"/>
      <c r="O59" s="604"/>
      <c r="P59" s="237"/>
      <c r="Q59" s="26">
        <f t="shared" si="2"/>
        <v>50</v>
      </c>
      <c r="R59" s="575">
        <f t="shared" si="3"/>
        <v>-10</v>
      </c>
      <c r="S59" s="508"/>
    </row>
    <row r="60" spans="1:19" ht="19.5" thickBot="1" x14ac:dyDescent="0.3">
      <c r="A60" s="565">
        <v>53</v>
      </c>
      <c r="B60" s="95" t="s">
        <v>296</v>
      </c>
      <c r="C60" s="304">
        <v>21</v>
      </c>
      <c r="D60" s="295">
        <v>-5</v>
      </c>
      <c r="E60" s="9">
        <v>29</v>
      </c>
      <c r="F60" s="9">
        <v>-5</v>
      </c>
      <c r="G60" s="507"/>
      <c r="H60" s="346"/>
      <c r="I60" s="26"/>
      <c r="J60" s="26"/>
      <c r="K60" s="26"/>
      <c r="L60" s="564"/>
      <c r="M60" s="26"/>
      <c r="N60" s="341"/>
      <c r="O60" s="237"/>
      <c r="P60" s="237"/>
      <c r="Q60" s="26">
        <f t="shared" si="2"/>
        <v>50</v>
      </c>
      <c r="R60" s="564">
        <f t="shared" si="3"/>
        <v>-10</v>
      </c>
      <c r="S60" s="508"/>
    </row>
    <row r="61" spans="1:19" ht="18.75" x14ac:dyDescent="0.25">
      <c r="B61" s="116"/>
    </row>
    <row r="62" spans="1:19" ht="18.75" x14ac:dyDescent="0.25">
      <c r="B62" s="116"/>
    </row>
    <row r="63" spans="1:19" ht="18.75" x14ac:dyDescent="0.25">
      <c r="B63" s="116"/>
    </row>
  </sheetData>
  <sortState ref="A8:S60">
    <sortCondition descending="1" ref="R8:R60"/>
  </sortState>
  <mergeCells count="14">
    <mergeCell ref="A1:S1"/>
    <mergeCell ref="A2:S2"/>
    <mergeCell ref="A3:S3"/>
    <mergeCell ref="A4:S4"/>
    <mergeCell ref="C6:D6"/>
    <mergeCell ref="E6:F6"/>
    <mergeCell ref="G6:H6"/>
    <mergeCell ref="I6:J6"/>
    <mergeCell ref="K6:L6"/>
    <mergeCell ref="M6:N6"/>
    <mergeCell ref="O6:P6"/>
    <mergeCell ref="A5:B6"/>
    <mergeCell ref="C5:P5"/>
    <mergeCell ref="Q5:S6"/>
  </mergeCells>
  <pageMargins left="0.7" right="0.7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6" zoomScale="90" zoomScaleNormal="90" workbookViewId="0">
      <selection activeCell="C13" sqref="C13"/>
    </sheetView>
  </sheetViews>
  <sheetFormatPr defaultRowHeight="15" x14ac:dyDescent="0.25"/>
  <cols>
    <col min="1" max="1" width="5.28515625" customWidth="1"/>
    <col min="2" max="2" width="32" customWidth="1"/>
    <col min="3" max="3" width="27" customWidth="1"/>
    <col min="5" max="5" width="12" bestFit="1" customWidth="1"/>
    <col min="7" max="7" width="8.140625" customWidth="1"/>
    <col min="8" max="8" width="20.140625" customWidth="1"/>
  </cols>
  <sheetData>
    <row r="1" spans="1:15" ht="18.75" x14ac:dyDescent="0.25">
      <c r="A1" s="630" t="s">
        <v>158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2"/>
    </row>
    <row r="2" spans="1:15" ht="18.75" x14ac:dyDescent="0.25">
      <c r="A2" s="633" t="s">
        <v>157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5"/>
    </row>
    <row r="3" spans="1:15" ht="18.75" x14ac:dyDescent="0.25">
      <c r="A3" s="633" t="s">
        <v>288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5"/>
    </row>
    <row r="4" spans="1:15" ht="18.75" x14ac:dyDescent="0.25">
      <c r="A4" s="633" t="s">
        <v>502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5"/>
    </row>
    <row r="5" spans="1:15" ht="19.5" thickBot="1" x14ac:dyDescent="0.3">
      <c r="A5" s="633" t="s">
        <v>289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5"/>
    </row>
    <row r="6" spans="1:15" ht="19.5" thickBot="1" x14ac:dyDescent="0.3">
      <c r="A6" s="625">
        <v>44632</v>
      </c>
      <c r="B6" s="626"/>
      <c r="C6" s="627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9"/>
    </row>
    <row r="7" spans="1:15" ht="48" thickBot="1" x14ac:dyDescent="0.3">
      <c r="A7" s="20" t="s">
        <v>0</v>
      </c>
      <c r="B7" s="502" t="s">
        <v>1</v>
      </c>
      <c r="C7" s="26" t="s">
        <v>96</v>
      </c>
      <c r="D7" s="237" t="s">
        <v>92</v>
      </c>
      <c r="E7" s="237" t="s">
        <v>196</v>
      </c>
      <c r="F7" s="122" t="s">
        <v>197</v>
      </c>
      <c r="G7" s="237" t="s">
        <v>93</v>
      </c>
      <c r="H7" s="26" t="s">
        <v>97</v>
      </c>
      <c r="I7" s="237" t="s">
        <v>92</v>
      </c>
      <c r="J7" s="237" t="s">
        <v>196</v>
      </c>
      <c r="K7" s="515" t="s">
        <v>197</v>
      </c>
      <c r="L7" s="237" t="s">
        <v>93</v>
      </c>
      <c r="M7" s="122" t="s">
        <v>9</v>
      </c>
      <c r="N7" s="516" t="s">
        <v>41</v>
      </c>
      <c r="O7" s="26" t="s">
        <v>92</v>
      </c>
    </row>
    <row r="8" spans="1:15" s="137" customFormat="1" ht="19.5" thickBot="1" x14ac:dyDescent="0.3">
      <c r="A8" s="514">
        <v>1</v>
      </c>
      <c r="B8" s="95" t="s">
        <v>133</v>
      </c>
      <c r="C8" s="173" t="s">
        <v>538</v>
      </c>
      <c r="D8" s="77">
        <v>40</v>
      </c>
      <c r="E8" s="159">
        <v>1.05</v>
      </c>
      <c r="F8" s="521">
        <f t="shared" ref="F8:F39" si="0">SUM(D8*E8)</f>
        <v>42</v>
      </c>
      <c r="G8" s="170">
        <v>6</v>
      </c>
      <c r="H8" s="517" t="s">
        <v>539</v>
      </c>
      <c r="I8" s="77">
        <v>10</v>
      </c>
      <c r="J8" s="159">
        <v>1</v>
      </c>
      <c r="K8" s="521">
        <f t="shared" ref="K8:K39" si="1">SUM(I8*J8)</f>
        <v>10</v>
      </c>
      <c r="L8" s="77">
        <v>17</v>
      </c>
      <c r="M8" s="582">
        <f t="shared" ref="M8:M39" si="2">SUM(G8+L8)</f>
        <v>23</v>
      </c>
      <c r="N8" s="355">
        <v>9</v>
      </c>
      <c r="O8" s="581">
        <v>24</v>
      </c>
    </row>
    <row r="9" spans="1:15" s="137" customFormat="1" ht="19.5" thickBot="1" x14ac:dyDescent="0.3">
      <c r="A9" s="105">
        <v>2</v>
      </c>
      <c r="B9" s="113" t="s">
        <v>134</v>
      </c>
      <c r="C9" s="513" t="s">
        <v>543</v>
      </c>
      <c r="D9" s="77">
        <v>0</v>
      </c>
      <c r="E9" s="171">
        <v>1</v>
      </c>
      <c r="F9" s="171">
        <f t="shared" si="0"/>
        <v>0</v>
      </c>
      <c r="G9" s="77">
        <v>13</v>
      </c>
      <c r="H9" s="513" t="s">
        <v>293</v>
      </c>
      <c r="I9" s="77">
        <v>20</v>
      </c>
      <c r="J9" s="171">
        <v>1.05</v>
      </c>
      <c r="K9" s="522">
        <f t="shared" si="1"/>
        <v>21</v>
      </c>
      <c r="L9" s="77">
        <v>11</v>
      </c>
      <c r="M9" s="582">
        <f t="shared" si="2"/>
        <v>24</v>
      </c>
      <c r="N9" s="355">
        <v>10</v>
      </c>
      <c r="O9" s="26">
        <v>23</v>
      </c>
    </row>
    <row r="10" spans="1:15" s="137" customFormat="1" ht="19.5" thickBot="1" x14ac:dyDescent="0.3">
      <c r="A10" s="92">
        <v>3</v>
      </c>
      <c r="B10" s="471" t="s">
        <v>13</v>
      </c>
      <c r="C10" s="513" t="s">
        <v>537</v>
      </c>
      <c r="D10" s="77">
        <v>24</v>
      </c>
      <c r="E10" s="171">
        <v>1</v>
      </c>
      <c r="F10" s="171">
        <f t="shared" si="0"/>
        <v>24</v>
      </c>
      <c r="G10" s="77">
        <v>8</v>
      </c>
      <c r="H10" s="513" t="s">
        <v>270</v>
      </c>
      <c r="I10" s="77">
        <v>46</v>
      </c>
      <c r="J10" s="171">
        <v>1.1499999999999999</v>
      </c>
      <c r="K10" s="523">
        <f t="shared" si="1"/>
        <v>52.9</v>
      </c>
      <c r="L10" s="78">
        <v>4</v>
      </c>
      <c r="M10" s="545">
        <f t="shared" si="2"/>
        <v>12</v>
      </c>
      <c r="N10" s="548">
        <v>2</v>
      </c>
      <c r="O10" s="369">
        <v>33</v>
      </c>
    </row>
    <row r="11" spans="1:15" s="137" customFormat="1" ht="19.5" thickBot="1" x14ac:dyDescent="0.3">
      <c r="A11" s="89">
        <v>4</v>
      </c>
      <c r="B11" s="116" t="s">
        <v>135</v>
      </c>
      <c r="C11" s="513" t="s">
        <v>356</v>
      </c>
      <c r="D11" s="77">
        <v>0</v>
      </c>
      <c r="E11" s="171">
        <v>1.05</v>
      </c>
      <c r="F11" s="171">
        <f t="shared" si="0"/>
        <v>0</v>
      </c>
      <c r="G11" s="77">
        <v>13</v>
      </c>
      <c r="H11" s="169" t="s">
        <v>534</v>
      </c>
      <c r="I11" s="78">
        <v>13</v>
      </c>
      <c r="J11" s="171">
        <v>1.3</v>
      </c>
      <c r="K11" s="524">
        <f t="shared" si="1"/>
        <v>16.900000000000002</v>
      </c>
      <c r="L11" s="79">
        <v>16</v>
      </c>
      <c r="M11" s="512">
        <f t="shared" si="2"/>
        <v>29</v>
      </c>
      <c r="N11" s="355">
        <v>12</v>
      </c>
      <c r="O11" s="26">
        <v>21</v>
      </c>
    </row>
    <row r="12" spans="1:15" s="137" customFormat="1" ht="19.5" thickBot="1" x14ac:dyDescent="0.3">
      <c r="A12" s="92">
        <v>5</v>
      </c>
      <c r="B12" s="117" t="s">
        <v>136</v>
      </c>
      <c r="C12" s="525"/>
      <c r="D12" s="526"/>
      <c r="E12" s="520">
        <v>1</v>
      </c>
      <c r="F12" s="520">
        <f t="shared" si="0"/>
        <v>0</v>
      </c>
      <c r="G12" s="526"/>
      <c r="H12" s="513" t="s">
        <v>340</v>
      </c>
      <c r="I12" s="77">
        <v>17</v>
      </c>
      <c r="J12" s="171">
        <v>1.05</v>
      </c>
      <c r="K12" s="524">
        <f t="shared" si="1"/>
        <v>17.850000000000001</v>
      </c>
      <c r="L12" s="79">
        <v>15</v>
      </c>
      <c r="M12" s="512">
        <f t="shared" si="2"/>
        <v>15</v>
      </c>
      <c r="N12" s="355">
        <v>21</v>
      </c>
      <c r="O12" s="581">
        <v>12</v>
      </c>
    </row>
    <row r="13" spans="1:15" s="137" customFormat="1" ht="19.5" thickBot="1" x14ac:dyDescent="0.3">
      <c r="A13" s="89">
        <v>6</v>
      </c>
      <c r="B13" s="116" t="s">
        <v>137</v>
      </c>
      <c r="C13" s="525" t="s">
        <v>261</v>
      </c>
      <c r="D13" s="526">
        <v>0</v>
      </c>
      <c r="E13" s="520">
        <v>1.2</v>
      </c>
      <c r="F13" s="520">
        <f t="shared" si="0"/>
        <v>0</v>
      </c>
      <c r="G13" s="526"/>
      <c r="H13" s="592" t="s">
        <v>532</v>
      </c>
      <c r="I13" s="594">
        <v>60</v>
      </c>
      <c r="J13" s="187">
        <v>1.1000000000000001</v>
      </c>
      <c r="K13" s="597">
        <f t="shared" si="1"/>
        <v>66</v>
      </c>
      <c r="L13" s="185">
        <v>2</v>
      </c>
      <c r="M13" s="512">
        <f t="shared" si="2"/>
        <v>2</v>
      </c>
      <c r="N13" s="355">
        <v>17</v>
      </c>
      <c r="O13" s="26">
        <v>16</v>
      </c>
    </row>
    <row r="14" spans="1:15" s="137" customFormat="1" ht="19.5" thickBot="1" x14ac:dyDescent="0.3">
      <c r="A14" s="92">
        <v>7</v>
      </c>
      <c r="B14" s="117" t="s">
        <v>138</v>
      </c>
      <c r="C14" s="513" t="s">
        <v>520</v>
      </c>
      <c r="D14" s="77">
        <v>8</v>
      </c>
      <c r="E14" s="171">
        <v>1.05</v>
      </c>
      <c r="F14" s="171">
        <f t="shared" si="0"/>
        <v>8.4</v>
      </c>
      <c r="G14" s="77">
        <v>12</v>
      </c>
      <c r="H14" s="513" t="s">
        <v>533</v>
      </c>
      <c r="I14" s="77">
        <v>19</v>
      </c>
      <c r="J14" s="171">
        <v>1</v>
      </c>
      <c r="K14" s="524">
        <f t="shared" si="1"/>
        <v>19</v>
      </c>
      <c r="L14" s="78">
        <v>13</v>
      </c>
      <c r="M14" s="512">
        <f t="shared" si="2"/>
        <v>25</v>
      </c>
      <c r="N14" s="355">
        <v>11</v>
      </c>
      <c r="O14" s="581">
        <v>22</v>
      </c>
    </row>
    <row r="15" spans="1:15" s="137" customFormat="1" ht="19.5" thickBot="1" x14ac:dyDescent="0.3">
      <c r="A15" s="89">
        <v>8</v>
      </c>
      <c r="B15" s="61" t="s">
        <v>139</v>
      </c>
      <c r="C15" s="513" t="s">
        <v>544</v>
      </c>
      <c r="D15" s="77">
        <v>0</v>
      </c>
      <c r="E15" s="171">
        <v>1.4</v>
      </c>
      <c r="F15" s="171">
        <f t="shared" si="0"/>
        <v>0</v>
      </c>
      <c r="G15" s="77">
        <v>13</v>
      </c>
      <c r="H15" s="373" t="s">
        <v>545</v>
      </c>
      <c r="I15" s="541">
        <v>65</v>
      </c>
      <c r="J15" s="533">
        <v>1.1499999999999999</v>
      </c>
      <c r="K15" s="598">
        <f t="shared" si="1"/>
        <v>74.75</v>
      </c>
      <c r="L15" s="599">
        <v>1</v>
      </c>
      <c r="M15" s="546">
        <f t="shared" si="2"/>
        <v>14</v>
      </c>
      <c r="N15" s="549">
        <v>3</v>
      </c>
      <c r="O15" s="19">
        <v>31</v>
      </c>
    </row>
    <row r="16" spans="1:15" ht="19.5" thickBot="1" x14ac:dyDescent="0.3">
      <c r="A16" s="26">
        <v>9</v>
      </c>
      <c r="B16" s="117" t="s">
        <v>140</v>
      </c>
      <c r="C16" s="513" t="s">
        <v>435</v>
      </c>
      <c r="D16" s="77">
        <v>45</v>
      </c>
      <c r="E16" s="171">
        <v>1</v>
      </c>
      <c r="F16" s="171">
        <f t="shared" si="0"/>
        <v>45</v>
      </c>
      <c r="G16" s="77">
        <v>5</v>
      </c>
      <c r="H16" s="525" t="s">
        <v>531</v>
      </c>
      <c r="I16" s="526">
        <v>0</v>
      </c>
      <c r="J16" s="520">
        <v>1.1000000000000001</v>
      </c>
      <c r="K16" s="595">
        <f t="shared" si="1"/>
        <v>0</v>
      </c>
      <c r="L16" s="539"/>
      <c r="M16" s="512">
        <f t="shared" si="2"/>
        <v>5</v>
      </c>
      <c r="N16" s="355">
        <v>18</v>
      </c>
      <c r="O16" s="26">
        <v>15</v>
      </c>
    </row>
    <row r="17" spans="1:15" s="137" customFormat="1" ht="19.5" thickBot="1" x14ac:dyDescent="0.3">
      <c r="A17" s="89">
        <v>10</v>
      </c>
      <c r="B17" s="116" t="s">
        <v>141</v>
      </c>
      <c r="C17" s="513" t="s">
        <v>541</v>
      </c>
      <c r="D17" s="77">
        <v>19</v>
      </c>
      <c r="E17" s="171">
        <v>1.1499999999999999</v>
      </c>
      <c r="F17" s="171">
        <f t="shared" si="0"/>
        <v>21.849999999999998</v>
      </c>
      <c r="G17" s="77">
        <v>10</v>
      </c>
      <c r="H17" s="169" t="s">
        <v>542</v>
      </c>
      <c r="I17" s="78">
        <v>19</v>
      </c>
      <c r="J17" s="171">
        <v>1.05</v>
      </c>
      <c r="K17" s="524">
        <f t="shared" si="1"/>
        <v>19.95</v>
      </c>
      <c r="L17" s="77">
        <v>12</v>
      </c>
      <c r="M17" s="512">
        <f t="shared" si="2"/>
        <v>22</v>
      </c>
      <c r="N17" s="355">
        <v>8</v>
      </c>
      <c r="O17" s="581">
        <v>25</v>
      </c>
    </row>
    <row r="18" spans="1:15" ht="19.5" thickBot="1" x14ac:dyDescent="0.35">
      <c r="A18" s="26">
        <v>11</v>
      </c>
      <c r="B18" s="591" t="s">
        <v>142</v>
      </c>
      <c r="C18" s="527"/>
      <c r="D18" s="77"/>
      <c r="E18" s="171">
        <v>1</v>
      </c>
      <c r="F18" s="171">
        <f t="shared" si="0"/>
        <v>0</v>
      </c>
      <c r="G18" s="77"/>
      <c r="H18" s="527"/>
      <c r="I18" s="593"/>
      <c r="J18" s="171">
        <v>1</v>
      </c>
      <c r="K18" s="524">
        <f t="shared" si="1"/>
        <v>0</v>
      </c>
      <c r="L18" s="78"/>
      <c r="M18" s="512">
        <f t="shared" si="2"/>
        <v>0</v>
      </c>
      <c r="N18" s="590">
        <v>22</v>
      </c>
      <c r="O18" s="9">
        <v>-5</v>
      </c>
    </row>
    <row r="19" spans="1:15" s="137" customFormat="1" ht="19.5" thickBot="1" x14ac:dyDescent="0.3">
      <c r="A19" s="89">
        <v>12</v>
      </c>
      <c r="B19" s="116" t="s">
        <v>143</v>
      </c>
      <c r="C19" s="513" t="s">
        <v>546</v>
      </c>
      <c r="D19" s="77">
        <v>0</v>
      </c>
      <c r="E19" s="171">
        <v>1.1000000000000001</v>
      </c>
      <c r="F19" s="171">
        <f t="shared" si="0"/>
        <v>0</v>
      </c>
      <c r="G19" s="77">
        <v>13</v>
      </c>
      <c r="H19" s="188" t="s">
        <v>345</v>
      </c>
      <c r="I19" s="540">
        <v>51</v>
      </c>
      <c r="J19" s="183">
        <v>1.1000000000000001</v>
      </c>
      <c r="K19" s="547">
        <f t="shared" si="1"/>
        <v>56.1</v>
      </c>
      <c r="L19" s="542">
        <v>3</v>
      </c>
      <c r="M19" s="512">
        <f t="shared" si="2"/>
        <v>16</v>
      </c>
      <c r="N19" s="26">
        <v>4</v>
      </c>
      <c r="O19" s="26">
        <v>29</v>
      </c>
    </row>
    <row r="20" spans="1:15" s="137" customFormat="1" ht="19.5" thickBot="1" x14ac:dyDescent="0.3">
      <c r="A20" s="92">
        <v>13</v>
      </c>
      <c r="B20" s="34" t="s">
        <v>144</v>
      </c>
      <c r="C20" s="375" t="s">
        <v>262</v>
      </c>
      <c r="D20" s="185">
        <v>57</v>
      </c>
      <c r="E20" s="187">
        <v>1.1499999999999999</v>
      </c>
      <c r="F20" s="187">
        <f t="shared" si="0"/>
        <v>65.55</v>
      </c>
      <c r="G20" s="185">
        <v>2</v>
      </c>
      <c r="H20" s="513" t="s">
        <v>549</v>
      </c>
      <c r="I20" s="77">
        <v>49</v>
      </c>
      <c r="J20" s="171">
        <v>1.05</v>
      </c>
      <c r="K20" s="524">
        <f t="shared" si="1"/>
        <v>51.45</v>
      </c>
      <c r="L20" s="79">
        <v>5</v>
      </c>
      <c r="M20" s="544">
        <f t="shared" si="2"/>
        <v>7</v>
      </c>
      <c r="N20" s="543">
        <v>1</v>
      </c>
      <c r="O20" s="154">
        <v>35</v>
      </c>
    </row>
    <row r="21" spans="1:15" ht="19.5" thickBot="1" x14ac:dyDescent="0.3">
      <c r="A21" s="351">
        <v>14</v>
      </c>
      <c r="B21" s="116" t="s">
        <v>145</v>
      </c>
      <c r="C21" s="525" t="s">
        <v>441</v>
      </c>
      <c r="D21" s="526">
        <v>0</v>
      </c>
      <c r="E21" s="520">
        <v>1</v>
      </c>
      <c r="F21" s="520">
        <f t="shared" si="0"/>
        <v>0</v>
      </c>
      <c r="G21" s="526"/>
      <c r="H21" s="169" t="s">
        <v>442</v>
      </c>
      <c r="I21" s="78">
        <v>41</v>
      </c>
      <c r="J21" s="171">
        <v>1</v>
      </c>
      <c r="K21" s="522">
        <f t="shared" si="1"/>
        <v>41</v>
      </c>
      <c r="L21" s="77">
        <v>6</v>
      </c>
      <c r="M21" s="512">
        <f t="shared" si="2"/>
        <v>6</v>
      </c>
      <c r="N21" s="26">
        <v>19</v>
      </c>
      <c r="O21" s="26">
        <v>14</v>
      </c>
    </row>
    <row r="22" spans="1:15" s="137" customFormat="1" ht="19.5" thickBot="1" x14ac:dyDescent="0.3">
      <c r="A22" s="92">
        <v>15</v>
      </c>
      <c r="B22" s="117" t="s">
        <v>146</v>
      </c>
      <c r="C22" s="513" t="s">
        <v>547</v>
      </c>
      <c r="D22" s="77">
        <v>48</v>
      </c>
      <c r="E22" s="171">
        <v>1.05</v>
      </c>
      <c r="F22" s="171">
        <f t="shared" si="0"/>
        <v>50.400000000000006</v>
      </c>
      <c r="G22" s="77">
        <v>4</v>
      </c>
      <c r="H22" s="534" t="s">
        <v>548</v>
      </c>
      <c r="I22" s="535">
        <v>0</v>
      </c>
      <c r="J22" s="536">
        <v>1</v>
      </c>
      <c r="K22" s="596">
        <f t="shared" si="1"/>
        <v>0</v>
      </c>
      <c r="L22" s="537">
        <v>18</v>
      </c>
      <c r="M22" s="512">
        <f t="shared" si="2"/>
        <v>22</v>
      </c>
      <c r="N22" s="26">
        <v>14</v>
      </c>
      <c r="O22" s="26">
        <v>19</v>
      </c>
    </row>
    <row r="23" spans="1:15" s="137" customFormat="1" ht="19.5" thickBot="1" x14ac:dyDescent="0.3">
      <c r="A23" s="89">
        <v>16</v>
      </c>
      <c r="B23" s="82" t="s">
        <v>26</v>
      </c>
      <c r="C23" s="513"/>
      <c r="D23" s="77"/>
      <c r="E23" s="171">
        <v>1</v>
      </c>
      <c r="F23" s="171">
        <f t="shared" si="0"/>
        <v>0</v>
      </c>
      <c r="G23" s="77"/>
      <c r="H23" s="169"/>
      <c r="I23" s="78"/>
      <c r="J23" s="171">
        <v>1</v>
      </c>
      <c r="K23" s="521">
        <f t="shared" si="1"/>
        <v>0</v>
      </c>
      <c r="L23" s="79"/>
      <c r="M23" s="512">
        <f t="shared" si="2"/>
        <v>0</v>
      </c>
      <c r="N23" s="9">
        <v>22</v>
      </c>
      <c r="O23" s="9">
        <v>-5</v>
      </c>
    </row>
    <row r="24" spans="1:15" ht="19.5" thickBot="1" x14ac:dyDescent="0.3">
      <c r="A24" s="26">
        <v>17</v>
      </c>
      <c r="B24" s="117" t="s">
        <v>40</v>
      </c>
      <c r="C24" s="530" t="s">
        <v>259</v>
      </c>
      <c r="D24" s="150">
        <v>41</v>
      </c>
      <c r="E24" s="183">
        <v>1.3</v>
      </c>
      <c r="F24" s="183">
        <f t="shared" si="0"/>
        <v>53.300000000000004</v>
      </c>
      <c r="G24" s="150">
        <v>3</v>
      </c>
      <c r="H24" s="534" t="s">
        <v>521</v>
      </c>
      <c r="I24" s="535">
        <v>0</v>
      </c>
      <c r="J24" s="536">
        <v>1.2</v>
      </c>
      <c r="K24" s="596">
        <f t="shared" si="1"/>
        <v>0</v>
      </c>
      <c r="L24" s="538">
        <v>18</v>
      </c>
      <c r="M24" s="501">
        <f t="shared" si="2"/>
        <v>21</v>
      </c>
      <c r="N24" s="355">
        <v>13</v>
      </c>
      <c r="O24" s="566">
        <v>20</v>
      </c>
    </row>
    <row r="25" spans="1:15" s="137" customFormat="1" ht="19.5" thickBot="1" x14ac:dyDescent="0.3">
      <c r="A25" s="89">
        <v>18</v>
      </c>
      <c r="B25" s="116" t="s">
        <v>27</v>
      </c>
      <c r="C25" s="534" t="s">
        <v>527</v>
      </c>
      <c r="D25" s="535">
        <v>0</v>
      </c>
      <c r="E25" s="536">
        <v>1.05</v>
      </c>
      <c r="F25" s="536">
        <f t="shared" si="0"/>
        <v>0</v>
      </c>
      <c r="G25" s="535">
        <v>17</v>
      </c>
      <c r="H25" s="169" t="s">
        <v>528</v>
      </c>
      <c r="I25" s="78">
        <v>17</v>
      </c>
      <c r="J25" s="171">
        <v>1.1000000000000001</v>
      </c>
      <c r="K25" s="521">
        <f t="shared" si="1"/>
        <v>18.700000000000003</v>
      </c>
      <c r="L25" s="77">
        <v>14</v>
      </c>
      <c r="M25" s="512">
        <f t="shared" si="2"/>
        <v>31</v>
      </c>
      <c r="N25" s="26">
        <v>15</v>
      </c>
      <c r="O25" s="26">
        <v>18</v>
      </c>
    </row>
    <row r="26" spans="1:15" s="137" customFormat="1" ht="19.5" thickBot="1" x14ac:dyDescent="0.3">
      <c r="A26" s="92">
        <v>19</v>
      </c>
      <c r="B26" s="117" t="s">
        <v>28</v>
      </c>
      <c r="C26" s="513" t="s">
        <v>529</v>
      </c>
      <c r="D26" s="77">
        <v>16</v>
      </c>
      <c r="E26" s="171">
        <v>1</v>
      </c>
      <c r="F26" s="171">
        <f t="shared" si="0"/>
        <v>16</v>
      </c>
      <c r="G26" s="77">
        <v>11</v>
      </c>
      <c r="H26" s="513" t="s">
        <v>530</v>
      </c>
      <c r="I26" s="77">
        <v>37</v>
      </c>
      <c r="J26" s="171">
        <v>1</v>
      </c>
      <c r="K26" s="521">
        <f t="shared" si="1"/>
        <v>37</v>
      </c>
      <c r="L26" s="78">
        <v>7</v>
      </c>
      <c r="M26" s="512">
        <f t="shared" si="2"/>
        <v>18</v>
      </c>
      <c r="N26" s="26">
        <v>7</v>
      </c>
      <c r="O26" s="566">
        <v>26</v>
      </c>
    </row>
    <row r="27" spans="1:15" ht="19.5" thickBot="1" x14ac:dyDescent="0.3">
      <c r="A27" s="351">
        <v>20</v>
      </c>
      <c r="B27" s="82" t="s">
        <v>29</v>
      </c>
      <c r="C27" s="513"/>
      <c r="D27" s="77"/>
      <c r="E27" s="171">
        <v>1</v>
      </c>
      <c r="F27" s="171">
        <f t="shared" si="0"/>
        <v>0</v>
      </c>
      <c r="G27" s="77"/>
      <c r="H27" s="169"/>
      <c r="I27" s="78"/>
      <c r="J27" s="171">
        <v>1</v>
      </c>
      <c r="K27" s="521">
        <f t="shared" si="1"/>
        <v>0</v>
      </c>
      <c r="L27" s="79"/>
      <c r="M27" s="567">
        <f t="shared" si="2"/>
        <v>0</v>
      </c>
      <c r="N27" s="9">
        <v>22</v>
      </c>
      <c r="O27" s="9">
        <v>-5</v>
      </c>
    </row>
    <row r="28" spans="1:15" s="137" customFormat="1" ht="19.5" thickBot="1" x14ac:dyDescent="0.3">
      <c r="A28" s="92">
        <v>21</v>
      </c>
      <c r="B28" s="117" t="s">
        <v>30</v>
      </c>
      <c r="C28" s="513" t="s">
        <v>237</v>
      </c>
      <c r="D28" s="77">
        <v>19</v>
      </c>
      <c r="E28" s="171">
        <v>1.2</v>
      </c>
      <c r="F28" s="171">
        <f t="shared" si="0"/>
        <v>22.8</v>
      </c>
      <c r="G28" s="77">
        <v>9</v>
      </c>
      <c r="H28" s="513" t="s">
        <v>540</v>
      </c>
      <c r="I28" s="77">
        <v>29</v>
      </c>
      <c r="J28" s="171">
        <v>1</v>
      </c>
      <c r="K28" s="521">
        <f t="shared" si="1"/>
        <v>29</v>
      </c>
      <c r="L28" s="79">
        <v>8</v>
      </c>
      <c r="M28" s="512">
        <f t="shared" si="2"/>
        <v>17</v>
      </c>
      <c r="N28" s="355">
        <v>6</v>
      </c>
      <c r="O28" s="26">
        <v>27</v>
      </c>
    </row>
    <row r="29" spans="1:15" s="137" customFormat="1" ht="19.5" thickBot="1" x14ac:dyDescent="0.3">
      <c r="A29" s="89">
        <v>22</v>
      </c>
      <c r="B29" s="82" t="s">
        <v>38</v>
      </c>
      <c r="C29" s="513"/>
      <c r="D29" s="77"/>
      <c r="E29" s="171">
        <v>1</v>
      </c>
      <c r="F29" s="171">
        <f t="shared" si="0"/>
        <v>0</v>
      </c>
      <c r="G29" s="77"/>
      <c r="H29" s="169"/>
      <c r="I29" s="78"/>
      <c r="J29" s="171">
        <v>1</v>
      </c>
      <c r="K29" s="521">
        <f t="shared" si="1"/>
        <v>0</v>
      </c>
      <c r="L29" s="77"/>
      <c r="M29" s="501">
        <f t="shared" si="2"/>
        <v>0</v>
      </c>
      <c r="N29" s="9">
        <v>22</v>
      </c>
      <c r="O29" s="9">
        <v>-5</v>
      </c>
    </row>
    <row r="30" spans="1:15" ht="19.5" thickBot="1" x14ac:dyDescent="0.3">
      <c r="A30" s="92">
        <v>23</v>
      </c>
      <c r="B30" s="117" t="s">
        <v>304</v>
      </c>
      <c r="C30" s="513" t="s">
        <v>535</v>
      </c>
      <c r="D30" s="77">
        <v>27</v>
      </c>
      <c r="E30" s="171">
        <v>1.2</v>
      </c>
      <c r="F30" s="171">
        <f t="shared" si="0"/>
        <v>32.4</v>
      </c>
      <c r="G30" s="77">
        <v>7</v>
      </c>
      <c r="H30" s="513" t="s">
        <v>536</v>
      </c>
      <c r="I30" s="77">
        <v>28</v>
      </c>
      <c r="J30" s="171">
        <v>1</v>
      </c>
      <c r="K30" s="521">
        <f t="shared" si="1"/>
        <v>28</v>
      </c>
      <c r="L30" s="77">
        <v>9</v>
      </c>
      <c r="M30" s="501">
        <f t="shared" si="2"/>
        <v>16</v>
      </c>
      <c r="N30" s="26">
        <v>5</v>
      </c>
      <c r="O30" s="26">
        <v>28</v>
      </c>
    </row>
    <row r="31" spans="1:15" ht="19.5" thickBot="1" x14ac:dyDescent="0.3">
      <c r="A31" s="351">
        <v>24</v>
      </c>
      <c r="B31" s="82" t="s">
        <v>31</v>
      </c>
      <c r="C31" s="513"/>
      <c r="D31" s="77"/>
      <c r="E31" s="171">
        <v>1</v>
      </c>
      <c r="F31" s="171">
        <f t="shared" si="0"/>
        <v>0</v>
      </c>
      <c r="G31" s="77"/>
      <c r="H31" s="169"/>
      <c r="I31" s="78"/>
      <c r="J31" s="171">
        <v>1</v>
      </c>
      <c r="K31" s="521">
        <f t="shared" si="1"/>
        <v>0</v>
      </c>
      <c r="L31" s="78"/>
      <c r="M31" s="582">
        <f t="shared" si="2"/>
        <v>0</v>
      </c>
      <c r="N31" s="9">
        <v>22</v>
      </c>
      <c r="O31" s="9">
        <v>-5</v>
      </c>
    </row>
    <row r="32" spans="1:15" ht="19.5" thickBot="1" x14ac:dyDescent="0.3">
      <c r="A32" s="92">
        <v>25</v>
      </c>
      <c r="B32" s="117" t="s">
        <v>302</v>
      </c>
      <c r="C32" s="532" t="s">
        <v>290</v>
      </c>
      <c r="D32" s="529">
        <v>79</v>
      </c>
      <c r="E32" s="533">
        <v>1</v>
      </c>
      <c r="F32" s="533">
        <f t="shared" si="0"/>
        <v>79</v>
      </c>
      <c r="G32" s="529">
        <v>1</v>
      </c>
      <c r="H32" s="525"/>
      <c r="I32" s="526"/>
      <c r="J32" s="520">
        <v>1</v>
      </c>
      <c r="K32" s="528">
        <f t="shared" si="1"/>
        <v>0</v>
      </c>
      <c r="L32" s="526"/>
      <c r="M32" s="512">
        <f t="shared" si="2"/>
        <v>1</v>
      </c>
      <c r="N32" s="26">
        <v>16</v>
      </c>
      <c r="O32" s="26">
        <v>17</v>
      </c>
    </row>
    <row r="33" spans="1:15" s="137" customFormat="1" ht="19.5" thickBot="1" x14ac:dyDescent="0.3">
      <c r="A33" s="351">
        <v>26</v>
      </c>
      <c r="B33" s="82" t="s">
        <v>303</v>
      </c>
      <c r="C33" s="513"/>
      <c r="D33" s="77"/>
      <c r="E33" s="171">
        <v>1</v>
      </c>
      <c r="F33" s="171">
        <f t="shared" si="0"/>
        <v>0</v>
      </c>
      <c r="G33" s="77"/>
      <c r="H33" s="169"/>
      <c r="I33" s="78"/>
      <c r="J33" s="171">
        <v>1</v>
      </c>
      <c r="K33" s="523">
        <f t="shared" si="1"/>
        <v>0</v>
      </c>
      <c r="L33" s="78"/>
      <c r="M33" s="580">
        <f t="shared" si="2"/>
        <v>0</v>
      </c>
      <c r="N33" s="9">
        <v>22</v>
      </c>
      <c r="O33" s="9">
        <v>-5</v>
      </c>
    </row>
    <row r="34" spans="1:15" s="137" customFormat="1" ht="19.5" thickBot="1" x14ac:dyDescent="0.3">
      <c r="A34" s="26">
        <v>27</v>
      </c>
      <c r="B34" s="531" t="s">
        <v>39</v>
      </c>
      <c r="C34" s="513"/>
      <c r="D34" s="77"/>
      <c r="E34" s="171">
        <v>1</v>
      </c>
      <c r="F34" s="171">
        <f t="shared" si="0"/>
        <v>0</v>
      </c>
      <c r="G34" s="77"/>
      <c r="H34" s="513"/>
      <c r="I34" s="77"/>
      <c r="J34" s="171">
        <v>1</v>
      </c>
      <c r="K34" s="522">
        <f t="shared" si="1"/>
        <v>0</v>
      </c>
      <c r="L34" s="77"/>
      <c r="M34" s="574">
        <f t="shared" si="2"/>
        <v>0</v>
      </c>
      <c r="N34" s="9">
        <v>22</v>
      </c>
      <c r="O34" s="9">
        <v>-5</v>
      </c>
    </row>
    <row r="35" spans="1:15" ht="19.5" thickBot="1" x14ac:dyDescent="0.3">
      <c r="A35" s="351">
        <v>28</v>
      </c>
      <c r="B35" s="82" t="s">
        <v>91</v>
      </c>
      <c r="C35" s="513"/>
      <c r="D35" s="77"/>
      <c r="E35" s="171">
        <v>1</v>
      </c>
      <c r="F35" s="171">
        <f t="shared" si="0"/>
        <v>0</v>
      </c>
      <c r="G35" s="77"/>
      <c r="H35" s="169"/>
      <c r="I35" s="78"/>
      <c r="J35" s="171">
        <v>1</v>
      </c>
      <c r="K35" s="523">
        <f t="shared" si="1"/>
        <v>0</v>
      </c>
      <c r="L35" s="78"/>
      <c r="M35" s="580">
        <f t="shared" si="2"/>
        <v>0</v>
      </c>
      <c r="N35" s="9">
        <v>22</v>
      </c>
      <c r="O35" s="9">
        <v>-5</v>
      </c>
    </row>
    <row r="36" spans="1:15" s="137" customFormat="1" ht="19.5" thickBot="1" x14ac:dyDescent="0.3">
      <c r="A36" s="26">
        <v>29</v>
      </c>
      <c r="B36" s="117" t="s">
        <v>32</v>
      </c>
      <c r="C36" s="525" t="s">
        <v>525</v>
      </c>
      <c r="D36" s="526">
        <v>0</v>
      </c>
      <c r="E36" s="520">
        <v>1</v>
      </c>
      <c r="F36" s="520">
        <f t="shared" si="0"/>
        <v>0</v>
      </c>
      <c r="G36" s="526"/>
      <c r="H36" s="513" t="s">
        <v>526</v>
      </c>
      <c r="I36" s="77">
        <v>26</v>
      </c>
      <c r="J36" s="171">
        <v>1</v>
      </c>
      <c r="K36" s="522">
        <f t="shared" si="1"/>
        <v>26</v>
      </c>
      <c r="L36" s="77">
        <v>10</v>
      </c>
      <c r="M36" s="574">
        <f t="shared" si="2"/>
        <v>10</v>
      </c>
      <c r="N36" s="26">
        <v>20</v>
      </c>
      <c r="O36" s="26">
        <v>13</v>
      </c>
    </row>
    <row r="37" spans="1:15" ht="19.5" thickBot="1" x14ac:dyDescent="0.3">
      <c r="A37" s="89">
        <v>30</v>
      </c>
      <c r="B37" s="82" t="s">
        <v>33</v>
      </c>
      <c r="C37" s="513"/>
      <c r="D37" s="77"/>
      <c r="E37" s="171">
        <v>1</v>
      </c>
      <c r="F37" s="171">
        <f t="shared" si="0"/>
        <v>0</v>
      </c>
      <c r="G37" s="77"/>
      <c r="H37" s="169"/>
      <c r="I37" s="78"/>
      <c r="J37" s="171">
        <v>1</v>
      </c>
      <c r="K37" s="523">
        <f t="shared" si="1"/>
        <v>0</v>
      </c>
      <c r="L37" s="78"/>
      <c r="M37" s="511">
        <f t="shared" si="2"/>
        <v>0</v>
      </c>
      <c r="N37" s="9">
        <v>22</v>
      </c>
      <c r="O37" s="9">
        <v>-5</v>
      </c>
    </row>
    <row r="38" spans="1:15" ht="19.5" thickBot="1" x14ac:dyDescent="0.3">
      <c r="A38" s="92">
        <v>31</v>
      </c>
      <c r="B38" s="531" t="s">
        <v>34</v>
      </c>
      <c r="C38" s="513"/>
      <c r="D38" s="77"/>
      <c r="E38" s="171">
        <v>1</v>
      </c>
      <c r="F38" s="171">
        <f t="shared" si="0"/>
        <v>0</v>
      </c>
      <c r="G38" s="77"/>
      <c r="H38" s="513"/>
      <c r="I38" s="77"/>
      <c r="J38" s="171">
        <v>1</v>
      </c>
      <c r="K38" s="522">
        <f t="shared" si="1"/>
        <v>0</v>
      </c>
      <c r="L38" s="77"/>
      <c r="M38" s="509">
        <f t="shared" si="2"/>
        <v>0</v>
      </c>
      <c r="N38" s="9">
        <v>22</v>
      </c>
      <c r="O38" s="9">
        <v>-5</v>
      </c>
    </row>
    <row r="39" spans="1:15" s="137" customFormat="1" ht="19.5" thickBot="1" x14ac:dyDescent="0.3">
      <c r="A39" s="26">
        <v>32</v>
      </c>
      <c r="B39" s="531" t="s">
        <v>35</v>
      </c>
      <c r="C39" s="513"/>
      <c r="D39" s="77"/>
      <c r="E39" s="171">
        <v>1</v>
      </c>
      <c r="F39" s="171">
        <f t="shared" si="0"/>
        <v>0</v>
      </c>
      <c r="G39" s="77"/>
      <c r="H39" s="513"/>
      <c r="I39" s="77"/>
      <c r="J39" s="171">
        <v>1</v>
      </c>
      <c r="K39" s="522">
        <f t="shared" si="1"/>
        <v>0</v>
      </c>
      <c r="L39" s="77"/>
      <c r="M39" s="518">
        <f t="shared" si="2"/>
        <v>0</v>
      </c>
      <c r="N39" s="9">
        <v>22</v>
      </c>
      <c r="O39" s="9">
        <v>-5</v>
      </c>
    </row>
  </sheetData>
  <sortState ref="A8:O39">
    <sortCondition ref="A8:A39"/>
  </sortState>
  <mergeCells count="7">
    <mergeCell ref="A6:C6"/>
    <mergeCell ref="D6:O6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zoomScale="90" zoomScaleNormal="90" workbookViewId="0">
      <selection activeCell="E10" sqref="E10"/>
    </sheetView>
  </sheetViews>
  <sheetFormatPr defaultRowHeight="15" x14ac:dyDescent="0.25"/>
  <cols>
    <col min="1" max="1" width="5.42578125" customWidth="1"/>
    <col min="2" max="2" width="25.42578125" customWidth="1"/>
    <col min="3" max="3" width="22" customWidth="1"/>
    <col min="4" max="4" width="9.140625" style="552"/>
    <col min="7" max="7" width="11" style="143" bestFit="1" customWidth="1"/>
    <col min="10" max="10" width="6.7109375" customWidth="1"/>
    <col min="11" max="11" width="23.5703125" customWidth="1"/>
  </cols>
  <sheetData>
    <row r="1" spans="1:24" ht="18.75" x14ac:dyDescent="0.25">
      <c r="A1" s="640" t="s">
        <v>158</v>
      </c>
      <c r="B1" s="641"/>
      <c r="C1" s="641"/>
      <c r="D1" s="641"/>
      <c r="E1" s="641"/>
      <c r="F1" s="641"/>
      <c r="G1" s="641"/>
      <c r="H1" s="642"/>
      <c r="N1" s="143"/>
    </row>
    <row r="2" spans="1:24" ht="18.75" x14ac:dyDescent="0.25">
      <c r="A2" s="643" t="s">
        <v>157</v>
      </c>
      <c r="B2" s="644"/>
      <c r="C2" s="644"/>
      <c r="D2" s="644"/>
      <c r="E2" s="644"/>
      <c r="F2" s="644"/>
      <c r="G2" s="644"/>
      <c r="H2" s="645"/>
      <c r="N2" s="143"/>
    </row>
    <row r="3" spans="1:24" ht="18.75" x14ac:dyDescent="0.25">
      <c r="A3" s="643" t="s">
        <v>288</v>
      </c>
      <c r="B3" s="644"/>
      <c r="C3" s="644"/>
      <c r="D3" s="644"/>
      <c r="E3" s="644"/>
      <c r="F3" s="644"/>
      <c r="G3" s="644"/>
      <c r="H3" s="645"/>
      <c r="N3" s="143"/>
    </row>
    <row r="4" spans="1:24" ht="19.5" thickBot="1" x14ac:dyDescent="0.3">
      <c r="A4" s="646" t="s">
        <v>502</v>
      </c>
      <c r="B4" s="647"/>
      <c r="C4" s="647"/>
      <c r="D4" s="647"/>
      <c r="E4" s="647"/>
      <c r="F4" s="647"/>
      <c r="G4" s="647"/>
      <c r="H4" s="648"/>
      <c r="N4" s="143"/>
    </row>
    <row r="5" spans="1:24" ht="19.5" thickBot="1" x14ac:dyDescent="0.3">
      <c r="A5" s="649" t="s">
        <v>503</v>
      </c>
      <c r="B5" s="650"/>
      <c r="C5" s="650"/>
      <c r="D5" s="650"/>
      <c r="E5" s="650"/>
      <c r="F5" s="650"/>
      <c r="G5" s="650"/>
      <c r="H5" s="651"/>
      <c r="N5" s="143"/>
    </row>
    <row r="6" spans="1:24" ht="19.5" thickBot="1" x14ac:dyDescent="0.3">
      <c r="A6" s="636">
        <v>44633</v>
      </c>
      <c r="B6" s="637"/>
      <c r="C6" s="637"/>
      <c r="D6" s="638"/>
      <c r="E6" s="639" t="s">
        <v>101</v>
      </c>
      <c r="F6" s="637"/>
      <c r="G6" s="637"/>
      <c r="H6" s="638"/>
      <c r="N6" s="143"/>
    </row>
    <row r="7" spans="1:24" ht="48" thickBot="1" x14ac:dyDescent="0.3">
      <c r="A7" s="281" t="s">
        <v>0</v>
      </c>
      <c r="B7" s="20" t="s">
        <v>1</v>
      </c>
      <c r="C7" s="282" t="s">
        <v>201</v>
      </c>
      <c r="D7" s="355" t="s">
        <v>92</v>
      </c>
      <c r="E7" s="510" t="s">
        <v>196</v>
      </c>
      <c r="F7" s="112" t="s">
        <v>197</v>
      </c>
      <c r="G7" s="287" t="s">
        <v>41</v>
      </c>
      <c r="H7" s="283" t="s">
        <v>92</v>
      </c>
      <c r="N7" s="143"/>
    </row>
    <row r="8" spans="1:24" ht="19.5" thickBot="1" x14ac:dyDescent="0.3">
      <c r="A8" s="124">
        <v>20</v>
      </c>
      <c r="B8" s="297" t="s">
        <v>60</v>
      </c>
      <c r="C8" s="557" t="s">
        <v>516</v>
      </c>
      <c r="D8" s="145">
        <v>60</v>
      </c>
      <c r="E8" s="558">
        <v>1</v>
      </c>
      <c r="F8" s="147">
        <f t="shared" ref="F8:F39" si="0">SUM(D8*E8)</f>
        <v>60</v>
      </c>
      <c r="G8" s="350">
        <v>1</v>
      </c>
      <c r="H8" s="307">
        <v>56</v>
      </c>
      <c r="N8" s="143"/>
    </row>
    <row r="9" spans="1:24" s="141" customFormat="1" ht="19.5" thickBot="1" x14ac:dyDescent="0.3">
      <c r="A9" s="124">
        <v>9</v>
      </c>
      <c r="B9" s="298" t="s">
        <v>50</v>
      </c>
      <c r="C9" s="560" t="s">
        <v>513</v>
      </c>
      <c r="D9" s="217">
        <v>55</v>
      </c>
      <c r="E9" s="561">
        <v>1.05</v>
      </c>
      <c r="F9" s="219">
        <f t="shared" si="0"/>
        <v>57.75</v>
      </c>
      <c r="G9" s="562">
        <v>2</v>
      </c>
      <c r="H9" s="309">
        <v>54</v>
      </c>
      <c r="I9"/>
      <c r="J9"/>
      <c r="K9"/>
      <c r="L9"/>
      <c r="M9"/>
      <c r="N9" s="143"/>
      <c r="O9"/>
      <c r="P9"/>
      <c r="Q9"/>
      <c r="R9"/>
      <c r="S9"/>
      <c r="T9"/>
      <c r="U9"/>
      <c r="V9"/>
      <c r="W9"/>
      <c r="X9"/>
    </row>
    <row r="10" spans="1:24" s="141" customFormat="1" ht="19.5" thickBot="1" x14ac:dyDescent="0.35">
      <c r="A10" s="124">
        <v>26</v>
      </c>
      <c r="B10" s="299" t="s">
        <v>66</v>
      </c>
      <c r="C10" s="155" t="s">
        <v>508</v>
      </c>
      <c r="D10" s="156">
        <v>52</v>
      </c>
      <c r="E10" s="559">
        <v>1</v>
      </c>
      <c r="F10" s="158">
        <f t="shared" si="0"/>
        <v>52</v>
      </c>
      <c r="G10" s="563">
        <v>3</v>
      </c>
      <c r="H10" s="308">
        <v>52</v>
      </c>
      <c r="I10"/>
      <c r="J10"/>
      <c r="K10"/>
      <c r="L10"/>
      <c r="M10"/>
      <c r="N10" s="143"/>
      <c r="O10"/>
      <c r="P10"/>
      <c r="Q10"/>
      <c r="R10"/>
      <c r="S10"/>
      <c r="T10"/>
      <c r="U10"/>
      <c r="V10"/>
      <c r="W10"/>
      <c r="X10"/>
    </row>
    <row r="11" spans="1:24" s="141" customFormat="1" ht="19.5" thickBot="1" x14ac:dyDescent="0.35">
      <c r="A11" s="124">
        <v>22</v>
      </c>
      <c r="B11" s="125" t="s">
        <v>62</v>
      </c>
      <c r="C11" s="126" t="s">
        <v>506</v>
      </c>
      <c r="D11" s="127">
        <v>49</v>
      </c>
      <c r="E11" s="551">
        <v>1</v>
      </c>
      <c r="F11" s="129">
        <f t="shared" si="0"/>
        <v>49</v>
      </c>
      <c r="G11" s="296">
        <v>4</v>
      </c>
      <c r="H11" s="294">
        <v>50</v>
      </c>
      <c r="I11"/>
      <c r="J11"/>
      <c r="K11"/>
      <c r="L11"/>
      <c r="M11"/>
      <c r="N11" s="143"/>
      <c r="O11"/>
      <c r="P11"/>
      <c r="Q11"/>
      <c r="R11"/>
      <c r="S11"/>
      <c r="T11"/>
      <c r="U11"/>
      <c r="V11"/>
      <c r="W11"/>
      <c r="X11"/>
    </row>
    <row r="12" spans="1:24" ht="19.5" thickBot="1" x14ac:dyDescent="0.3">
      <c r="A12" s="124">
        <v>13</v>
      </c>
      <c r="B12" s="125" t="s">
        <v>54</v>
      </c>
      <c r="C12" s="553" t="s">
        <v>510</v>
      </c>
      <c r="D12" s="127">
        <v>37</v>
      </c>
      <c r="E12" s="551">
        <v>1.3</v>
      </c>
      <c r="F12" s="129">
        <f t="shared" si="0"/>
        <v>48.1</v>
      </c>
      <c r="G12" s="144">
        <v>5</v>
      </c>
      <c r="H12" s="294">
        <v>49</v>
      </c>
      <c r="N12" s="143"/>
    </row>
    <row r="13" spans="1:24" s="141" customFormat="1" ht="19.5" thickBot="1" x14ac:dyDescent="0.35">
      <c r="A13" s="124">
        <v>43</v>
      </c>
      <c r="B13" s="125" t="s">
        <v>72</v>
      </c>
      <c r="C13" s="126" t="s">
        <v>504</v>
      </c>
      <c r="D13" s="127">
        <v>44</v>
      </c>
      <c r="E13" s="551">
        <v>1</v>
      </c>
      <c r="F13" s="129">
        <f t="shared" si="0"/>
        <v>44</v>
      </c>
      <c r="G13" s="144">
        <v>6</v>
      </c>
      <c r="H13" s="294">
        <v>48</v>
      </c>
      <c r="I13"/>
      <c r="J13"/>
      <c r="K13"/>
      <c r="L13"/>
      <c r="M13"/>
      <c r="N13" s="143"/>
      <c r="O13"/>
      <c r="P13"/>
      <c r="Q13"/>
      <c r="R13"/>
      <c r="S13"/>
      <c r="T13"/>
      <c r="U13"/>
      <c r="V13"/>
      <c r="W13"/>
      <c r="X13"/>
    </row>
    <row r="14" spans="1:24" s="141" customFormat="1" ht="19.5" thickBot="1" x14ac:dyDescent="0.35">
      <c r="A14" s="124">
        <v>4</v>
      </c>
      <c r="B14" s="125" t="s">
        <v>45</v>
      </c>
      <c r="C14" s="126" t="s">
        <v>519</v>
      </c>
      <c r="D14" s="127">
        <v>43</v>
      </c>
      <c r="E14" s="551">
        <v>1</v>
      </c>
      <c r="F14" s="129">
        <f t="shared" si="0"/>
        <v>43</v>
      </c>
      <c r="G14" s="66">
        <v>7</v>
      </c>
      <c r="H14" s="294">
        <v>47</v>
      </c>
      <c r="I14"/>
      <c r="J14"/>
      <c r="K14"/>
      <c r="L14"/>
      <c r="M14"/>
      <c r="N14" s="143"/>
      <c r="O14"/>
      <c r="P14"/>
      <c r="Q14"/>
      <c r="R14"/>
      <c r="S14"/>
      <c r="T14"/>
      <c r="U14"/>
      <c r="V14"/>
      <c r="W14"/>
      <c r="X14"/>
    </row>
    <row r="15" spans="1:24" ht="19.5" thickBot="1" x14ac:dyDescent="0.35">
      <c r="A15" s="124">
        <v>10</v>
      </c>
      <c r="B15" s="125" t="s">
        <v>51</v>
      </c>
      <c r="C15" s="126" t="s">
        <v>459</v>
      </c>
      <c r="D15" s="127">
        <v>41</v>
      </c>
      <c r="E15" s="551">
        <v>1</v>
      </c>
      <c r="F15" s="129">
        <f t="shared" si="0"/>
        <v>41</v>
      </c>
      <c r="G15" s="296">
        <v>8</v>
      </c>
      <c r="H15" s="294">
        <v>46</v>
      </c>
      <c r="N15" s="143"/>
    </row>
    <row r="16" spans="1:24" ht="19.5" thickBot="1" x14ac:dyDescent="0.35">
      <c r="A16" s="124">
        <v>19</v>
      </c>
      <c r="B16" s="125" t="s">
        <v>90</v>
      </c>
      <c r="C16" s="527" t="s">
        <v>512</v>
      </c>
      <c r="D16" s="127">
        <v>34</v>
      </c>
      <c r="E16" s="551">
        <v>1.1499999999999999</v>
      </c>
      <c r="F16" s="129">
        <f t="shared" si="0"/>
        <v>39.099999999999994</v>
      </c>
      <c r="G16" s="144">
        <v>9</v>
      </c>
      <c r="H16" s="294">
        <v>45</v>
      </c>
      <c r="N16" s="143"/>
    </row>
    <row r="17" spans="1:24" s="141" customFormat="1" ht="19.5" thickBot="1" x14ac:dyDescent="0.3">
      <c r="A17" s="124">
        <v>14</v>
      </c>
      <c r="B17" s="125" t="s">
        <v>55</v>
      </c>
      <c r="C17" s="553" t="s">
        <v>522</v>
      </c>
      <c r="D17" s="127">
        <v>37</v>
      </c>
      <c r="E17" s="551">
        <v>1</v>
      </c>
      <c r="F17" s="129">
        <f t="shared" si="0"/>
        <v>37</v>
      </c>
      <c r="G17" s="144">
        <v>10</v>
      </c>
      <c r="H17" s="294">
        <v>44</v>
      </c>
      <c r="I17"/>
      <c r="J17"/>
      <c r="K17"/>
      <c r="L17"/>
      <c r="M17"/>
      <c r="N17" s="143"/>
      <c r="O17"/>
      <c r="P17"/>
      <c r="Q17"/>
      <c r="R17"/>
      <c r="S17"/>
      <c r="T17"/>
      <c r="U17"/>
      <c r="V17"/>
      <c r="W17"/>
      <c r="X17"/>
    </row>
    <row r="18" spans="1:24" ht="19.5" thickBot="1" x14ac:dyDescent="0.35">
      <c r="A18" s="124">
        <v>17</v>
      </c>
      <c r="B18" s="125" t="s">
        <v>58</v>
      </c>
      <c r="C18" s="126" t="s">
        <v>523</v>
      </c>
      <c r="D18" s="127">
        <v>28</v>
      </c>
      <c r="E18" s="551">
        <v>1.05</v>
      </c>
      <c r="F18" s="129">
        <f t="shared" si="0"/>
        <v>29.400000000000002</v>
      </c>
      <c r="G18" s="66">
        <v>11</v>
      </c>
      <c r="H18" s="294">
        <v>43</v>
      </c>
      <c r="N18" s="143"/>
    </row>
    <row r="19" spans="1:24" ht="19.5" thickBot="1" x14ac:dyDescent="0.35">
      <c r="A19" s="124">
        <v>6</v>
      </c>
      <c r="B19" s="125" t="s">
        <v>47</v>
      </c>
      <c r="C19" s="126" t="s">
        <v>517</v>
      </c>
      <c r="D19" s="127">
        <v>26</v>
      </c>
      <c r="E19" s="551">
        <v>1</v>
      </c>
      <c r="F19" s="129">
        <f t="shared" si="0"/>
        <v>26</v>
      </c>
      <c r="G19" s="296">
        <v>12</v>
      </c>
      <c r="H19" s="294">
        <v>42</v>
      </c>
      <c r="N19" s="143"/>
    </row>
    <row r="20" spans="1:24" ht="19.5" thickBot="1" x14ac:dyDescent="0.35">
      <c r="A20" s="124">
        <v>2</v>
      </c>
      <c r="B20" s="125" t="s">
        <v>43</v>
      </c>
      <c r="C20" s="527" t="s">
        <v>524</v>
      </c>
      <c r="D20" s="127">
        <v>24</v>
      </c>
      <c r="E20" s="551">
        <v>1</v>
      </c>
      <c r="F20" s="129">
        <f t="shared" si="0"/>
        <v>24</v>
      </c>
      <c r="G20" s="144">
        <v>13</v>
      </c>
      <c r="H20" s="294">
        <v>41</v>
      </c>
      <c r="N20" s="143"/>
    </row>
    <row r="21" spans="1:24" ht="19.5" thickBot="1" x14ac:dyDescent="0.35">
      <c r="A21" s="124">
        <v>24</v>
      </c>
      <c r="B21" s="125" t="s">
        <v>64</v>
      </c>
      <c r="C21" s="527" t="s">
        <v>518</v>
      </c>
      <c r="D21" s="127">
        <v>22</v>
      </c>
      <c r="E21" s="551">
        <v>1.05</v>
      </c>
      <c r="F21" s="129">
        <f t="shared" si="0"/>
        <v>23.1</v>
      </c>
      <c r="G21" s="144">
        <v>14</v>
      </c>
      <c r="H21" s="294">
        <v>40</v>
      </c>
      <c r="N21" s="143"/>
    </row>
    <row r="22" spans="1:24" s="141" customFormat="1" ht="19.5" thickBot="1" x14ac:dyDescent="0.35">
      <c r="A22" s="124">
        <v>23</v>
      </c>
      <c r="B22" s="125" t="s">
        <v>63</v>
      </c>
      <c r="C22" s="126" t="s">
        <v>468</v>
      </c>
      <c r="D22" s="127">
        <v>18</v>
      </c>
      <c r="E22" s="551">
        <v>1</v>
      </c>
      <c r="F22" s="129">
        <f t="shared" si="0"/>
        <v>18</v>
      </c>
      <c r="G22" s="66">
        <v>15</v>
      </c>
      <c r="H22" s="294">
        <v>39</v>
      </c>
      <c r="I22"/>
      <c r="J22"/>
      <c r="K22"/>
      <c r="L22"/>
      <c r="M22"/>
      <c r="N22" s="143"/>
      <c r="O22"/>
      <c r="P22"/>
      <c r="Q22"/>
      <c r="R22"/>
      <c r="S22"/>
      <c r="T22"/>
      <c r="U22"/>
      <c r="V22"/>
      <c r="W22"/>
      <c r="X22"/>
    </row>
    <row r="23" spans="1:24" s="141" customFormat="1" ht="19.5" thickBot="1" x14ac:dyDescent="0.35">
      <c r="A23" s="124">
        <v>27</v>
      </c>
      <c r="B23" s="125" t="s">
        <v>95</v>
      </c>
      <c r="C23" s="126" t="s">
        <v>505</v>
      </c>
      <c r="D23" s="127">
        <v>18</v>
      </c>
      <c r="E23" s="551">
        <v>1</v>
      </c>
      <c r="F23" s="129">
        <f t="shared" si="0"/>
        <v>18</v>
      </c>
      <c r="G23" s="296">
        <v>15</v>
      </c>
      <c r="H23" s="294">
        <v>39</v>
      </c>
      <c r="I23"/>
      <c r="J23"/>
      <c r="K23"/>
      <c r="L23"/>
      <c r="M23"/>
      <c r="N23" s="143"/>
      <c r="O23"/>
      <c r="P23"/>
      <c r="Q23"/>
      <c r="R23"/>
      <c r="S23"/>
      <c r="T23"/>
      <c r="U23"/>
      <c r="V23"/>
      <c r="W23"/>
      <c r="X23"/>
    </row>
    <row r="24" spans="1:24" ht="19.5" thickBot="1" x14ac:dyDescent="0.35">
      <c r="A24" s="124">
        <v>37</v>
      </c>
      <c r="B24" s="125" t="s">
        <v>67</v>
      </c>
      <c r="C24" s="126" t="s">
        <v>511</v>
      </c>
      <c r="D24" s="127">
        <v>13</v>
      </c>
      <c r="E24" s="551">
        <v>1.05</v>
      </c>
      <c r="F24" s="129">
        <f t="shared" si="0"/>
        <v>13.65</v>
      </c>
      <c r="G24" s="144">
        <v>17</v>
      </c>
      <c r="H24" s="294">
        <v>37</v>
      </c>
      <c r="N24" s="143"/>
    </row>
    <row r="25" spans="1:24" ht="19.5" thickBot="1" x14ac:dyDescent="0.3">
      <c r="A25" s="124">
        <v>18</v>
      </c>
      <c r="B25" s="125" t="s">
        <v>59</v>
      </c>
      <c r="C25" s="550" t="s">
        <v>507</v>
      </c>
      <c r="D25" s="127">
        <v>7</v>
      </c>
      <c r="E25" s="551">
        <v>1.1000000000000001</v>
      </c>
      <c r="F25" s="129">
        <f t="shared" si="0"/>
        <v>7.7000000000000011</v>
      </c>
      <c r="G25" s="144">
        <v>18</v>
      </c>
      <c r="H25" s="294">
        <v>36</v>
      </c>
      <c r="N25" s="143"/>
    </row>
    <row r="26" spans="1:24" s="141" customFormat="1" ht="19.5" thickBot="1" x14ac:dyDescent="0.35">
      <c r="A26" s="124">
        <v>28</v>
      </c>
      <c r="B26" s="125" t="s">
        <v>374</v>
      </c>
      <c r="C26" s="126" t="s">
        <v>509</v>
      </c>
      <c r="D26" s="127">
        <v>7</v>
      </c>
      <c r="E26" s="551">
        <v>1</v>
      </c>
      <c r="F26" s="129">
        <f t="shared" si="0"/>
        <v>7</v>
      </c>
      <c r="G26" s="66">
        <v>19</v>
      </c>
      <c r="H26" s="294">
        <v>35</v>
      </c>
      <c r="I26"/>
      <c r="J26"/>
      <c r="K26"/>
      <c r="L26"/>
      <c r="M26"/>
      <c r="N26" s="143"/>
      <c r="O26"/>
      <c r="P26"/>
      <c r="Q26"/>
      <c r="R26"/>
      <c r="S26"/>
      <c r="T26"/>
      <c r="U26"/>
      <c r="V26"/>
      <c r="W26"/>
      <c r="X26"/>
    </row>
    <row r="27" spans="1:24" ht="19.5" thickBot="1" x14ac:dyDescent="0.35">
      <c r="A27" s="124">
        <v>32</v>
      </c>
      <c r="B27" s="125" t="s">
        <v>514</v>
      </c>
      <c r="C27" s="527" t="s">
        <v>515</v>
      </c>
      <c r="D27" s="127">
        <v>3</v>
      </c>
      <c r="E27" s="551">
        <v>1.4</v>
      </c>
      <c r="F27" s="129">
        <f t="shared" si="0"/>
        <v>4.1999999999999993</v>
      </c>
      <c r="G27" s="296">
        <v>20</v>
      </c>
      <c r="H27" s="294">
        <v>34</v>
      </c>
      <c r="N27" s="143"/>
    </row>
    <row r="28" spans="1:24" s="141" customFormat="1" ht="19.5" thickBot="1" x14ac:dyDescent="0.35">
      <c r="A28" s="124">
        <v>1</v>
      </c>
      <c r="B28" s="556" t="s">
        <v>42</v>
      </c>
      <c r="C28" s="504"/>
      <c r="D28" s="127"/>
      <c r="E28" s="551">
        <v>1</v>
      </c>
      <c r="F28" s="129">
        <f t="shared" si="0"/>
        <v>0</v>
      </c>
      <c r="G28" s="304">
        <v>21</v>
      </c>
      <c r="H28" s="295">
        <v>-5</v>
      </c>
      <c r="I28"/>
      <c r="J28"/>
      <c r="K28"/>
      <c r="L28"/>
      <c r="M28"/>
      <c r="N28" s="143"/>
      <c r="O28"/>
      <c r="P28"/>
      <c r="Q28"/>
      <c r="R28"/>
      <c r="S28"/>
      <c r="T28"/>
      <c r="U28"/>
      <c r="V28"/>
      <c r="W28"/>
      <c r="X28"/>
    </row>
    <row r="29" spans="1:24" s="141" customFormat="1" ht="19.5" thickBot="1" x14ac:dyDescent="0.35">
      <c r="A29" s="124">
        <v>3</v>
      </c>
      <c r="B29" s="556" t="s">
        <v>44</v>
      </c>
      <c r="C29" s="504"/>
      <c r="D29" s="127"/>
      <c r="E29" s="551">
        <v>1</v>
      </c>
      <c r="F29" s="129">
        <f t="shared" si="0"/>
        <v>0</v>
      </c>
      <c r="G29" s="304">
        <v>21</v>
      </c>
      <c r="H29" s="295">
        <v>-5</v>
      </c>
      <c r="I29"/>
      <c r="J29"/>
      <c r="K29"/>
      <c r="L29"/>
      <c r="M29"/>
      <c r="N29" s="143"/>
      <c r="O29"/>
      <c r="P29"/>
      <c r="Q29"/>
      <c r="R29"/>
      <c r="S29"/>
      <c r="T29"/>
      <c r="U29"/>
      <c r="V29"/>
      <c r="W29"/>
      <c r="X29"/>
    </row>
    <row r="30" spans="1:24" s="141" customFormat="1" ht="19.5" thickBot="1" x14ac:dyDescent="0.35">
      <c r="A30" s="124">
        <v>5</v>
      </c>
      <c r="B30" s="556" t="s">
        <v>46</v>
      </c>
      <c r="C30" s="504"/>
      <c r="D30" s="127"/>
      <c r="E30" s="551">
        <v>1</v>
      </c>
      <c r="F30" s="129">
        <f t="shared" si="0"/>
        <v>0</v>
      </c>
      <c r="G30" s="304">
        <v>21</v>
      </c>
      <c r="H30" s="295">
        <v>-5</v>
      </c>
      <c r="I30"/>
      <c r="J30"/>
      <c r="K30"/>
      <c r="L30"/>
      <c r="M30"/>
      <c r="N30" s="143"/>
      <c r="O30"/>
      <c r="P30"/>
      <c r="Q30"/>
      <c r="R30"/>
      <c r="S30"/>
      <c r="T30"/>
      <c r="U30"/>
      <c r="V30"/>
      <c r="W30"/>
      <c r="X30"/>
    </row>
    <row r="31" spans="1:24" ht="19.5" thickBot="1" x14ac:dyDescent="0.35">
      <c r="A31" s="124">
        <v>7</v>
      </c>
      <c r="B31" s="556" t="s">
        <v>48</v>
      </c>
      <c r="C31" s="504"/>
      <c r="D31" s="127"/>
      <c r="E31" s="551">
        <v>1</v>
      </c>
      <c r="F31" s="129">
        <f t="shared" si="0"/>
        <v>0</v>
      </c>
      <c r="G31" s="304">
        <v>21</v>
      </c>
      <c r="H31" s="295">
        <v>-5</v>
      </c>
      <c r="N31" s="143"/>
    </row>
    <row r="32" spans="1:24" ht="19.5" thickBot="1" x14ac:dyDescent="0.35">
      <c r="A32" s="124">
        <v>8</v>
      </c>
      <c r="B32" s="556" t="s">
        <v>49</v>
      </c>
      <c r="C32" s="519"/>
      <c r="D32" s="127"/>
      <c r="E32" s="551">
        <v>1</v>
      </c>
      <c r="F32" s="129">
        <f t="shared" si="0"/>
        <v>0</v>
      </c>
      <c r="G32" s="304">
        <v>21</v>
      </c>
      <c r="H32" s="295">
        <v>-5</v>
      </c>
      <c r="N32" s="143"/>
    </row>
    <row r="33" spans="1:24" s="141" customFormat="1" ht="19.5" thickBot="1" x14ac:dyDescent="0.35">
      <c r="A33" s="124">
        <v>11</v>
      </c>
      <c r="B33" s="556" t="s">
        <v>52</v>
      </c>
      <c r="C33" s="504"/>
      <c r="D33" s="127"/>
      <c r="E33" s="551">
        <v>1</v>
      </c>
      <c r="F33" s="129">
        <f t="shared" si="0"/>
        <v>0</v>
      </c>
      <c r="G33" s="304">
        <v>21</v>
      </c>
      <c r="H33" s="295">
        <v>-5</v>
      </c>
      <c r="I33"/>
      <c r="J33"/>
      <c r="K33"/>
      <c r="L33"/>
      <c r="M33"/>
      <c r="N33" s="143"/>
      <c r="O33"/>
      <c r="P33"/>
      <c r="Q33"/>
      <c r="R33"/>
      <c r="S33"/>
      <c r="T33"/>
      <c r="U33"/>
      <c r="V33"/>
      <c r="W33"/>
      <c r="X33"/>
    </row>
    <row r="34" spans="1:24" s="141" customFormat="1" ht="19.5" thickBot="1" x14ac:dyDescent="0.35">
      <c r="A34" s="124">
        <v>12</v>
      </c>
      <c r="B34" s="556" t="s">
        <v>53</v>
      </c>
      <c r="C34" s="504"/>
      <c r="D34" s="127"/>
      <c r="E34" s="551">
        <v>1</v>
      </c>
      <c r="F34" s="129">
        <f t="shared" si="0"/>
        <v>0</v>
      </c>
      <c r="G34" s="304">
        <v>21</v>
      </c>
      <c r="H34" s="295">
        <v>-5</v>
      </c>
      <c r="I34"/>
      <c r="J34"/>
      <c r="K34"/>
      <c r="L34"/>
      <c r="M34"/>
      <c r="N34" s="143"/>
      <c r="O34"/>
      <c r="P34"/>
      <c r="Q34"/>
      <c r="R34"/>
      <c r="S34"/>
      <c r="T34"/>
      <c r="U34"/>
      <c r="V34"/>
      <c r="W34"/>
      <c r="X34"/>
    </row>
    <row r="35" spans="1:24" s="141" customFormat="1" ht="19.5" thickBot="1" x14ac:dyDescent="0.35">
      <c r="A35" s="124">
        <v>15</v>
      </c>
      <c r="B35" s="556" t="s">
        <v>56</v>
      </c>
      <c r="C35" s="504"/>
      <c r="D35" s="127"/>
      <c r="E35" s="551">
        <v>1</v>
      </c>
      <c r="F35" s="129">
        <f t="shared" si="0"/>
        <v>0</v>
      </c>
      <c r="G35" s="304">
        <v>21</v>
      </c>
      <c r="H35" s="295">
        <v>-5</v>
      </c>
      <c r="I35"/>
      <c r="J35"/>
      <c r="K35"/>
      <c r="L35"/>
      <c r="M35"/>
      <c r="N35" s="143"/>
      <c r="O35"/>
      <c r="P35"/>
      <c r="Q35"/>
      <c r="R35"/>
      <c r="S35"/>
      <c r="T35"/>
      <c r="U35"/>
      <c r="V35"/>
      <c r="W35"/>
      <c r="X35"/>
    </row>
    <row r="36" spans="1:24" s="141" customFormat="1" ht="19.5" thickBot="1" x14ac:dyDescent="0.35">
      <c r="A36" s="124">
        <v>16</v>
      </c>
      <c r="B36" s="556" t="s">
        <v>57</v>
      </c>
      <c r="C36" s="504"/>
      <c r="D36" s="127"/>
      <c r="E36" s="551">
        <v>1</v>
      </c>
      <c r="F36" s="129">
        <f t="shared" si="0"/>
        <v>0</v>
      </c>
      <c r="G36" s="304">
        <v>21</v>
      </c>
      <c r="H36" s="295">
        <v>-5</v>
      </c>
      <c r="I36"/>
      <c r="J36"/>
      <c r="K36"/>
      <c r="L36"/>
      <c r="M36"/>
      <c r="N36" s="143"/>
      <c r="O36"/>
      <c r="P36"/>
      <c r="Q36"/>
      <c r="R36"/>
      <c r="S36"/>
      <c r="T36"/>
      <c r="U36"/>
      <c r="V36"/>
      <c r="W36"/>
      <c r="X36"/>
    </row>
    <row r="37" spans="1:24" ht="19.5" thickBot="1" x14ac:dyDescent="0.35">
      <c r="A37" s="124">
        <v>21</v>
      </c>
      <c r="B37" s="556" t="s">
        <v>61</v>
      </c>
      <c r="C37" s="504"/>
      <c r="D37" s="127"/>
      <c r="E37" s="551">
        <v>1</v>
      </c>
      <c r="F37" s="129">
        <f t="shared" si="0"/>
        <v>0</v>
      </c>
      <c r="G37" s="304">
        <v>21</v>
      </c>
      <c r="H37" s="295">
        <v>-5</v>
      </c>
      <c r="N37" s="143"/>
    </row>
    <row r="38" spans="1:24" ht="19.5" thickBot="1" x14ac:dyDescent="0.3">
      <c r="A38" s="124">
        <v>25</v>
      </c>
      <c r="B38" s="556" t="s">
        <v>65</v>
      </c>
      <c r="C38" s="555"/>
      <c r="D38" s="127"/>
      <c r="E38" s="551">
        <v>1</v>
      </c>
      <c r="F38" s="129">
        <f t="shared" si="0"/>
        <v>0</v>
      </c>
      <c r="G38" s="304">
        <v>21</v>
      </c>
      <c r="H38" s="295">
        <v>-5</v>
      </c>
      <c r="N38" s="143"/>
    </row>
    <row r="39" spans="1:24" ht="19.5" thickBot="1" x14ac:dyDescent="0.35">
      <c r="A39" s="124">
        <v>29</v>
      </c>
      <c r="B39" s="556" t="s">
        <v>74</v>
      </c>
      <c r="C39" s="505"/>
      <c r="D39" s="127"/>
      <c r="E39" s="551">
        <v>1</v>
      </c>
      <c r="F39" s="129">
        <f t="shared" si="0"/>
        <v>0</v>
      </c>
      <c r="G39" s="304">
        <v>21</v>
      </c>
      <c r="H39" s="295">
        <v>-5</v>
      </c>
      <c r="N39" s="143"/>
    </row>
    <row r="40" spans="1:24" ht="19.5" thickBot="1" x14ac:dyDescent="0.35">
      <c r="A40" s="124">
        <v>30</v>
      </c>
      <c r="B40" s="556" t="s">
        <v>76</v>
      </c>
      <c r="C40" s="503"/>
      <c r="D40" s="127"/>
      <c r="E40" s="551">
        <v>1</v>
      </c>
      <c r="F40" s="129">
        <f t="shared" ref="F40:F60" si="1">SUM(D40*E40)</f>
        <v>0</v>
      </c>
      <c r="G40" s="304">
        <v>21</v>
      </c>
      <c r="H40" s="295">
        <v>-5</v>
      </c>
      <c r="N40" s="143"/>
    </row>
    <row r="41" spans="1:24" ht="19.5" thickBot="1" x14ac:dyDescent="0.35">
      <c r="A41" s="124">
        <v>31</v>
      </c>
      <c r="B41" s="556" t="s">
        <v>75</v>
      </c>
      <c r="C41" s="504"/>
      <c r="D41" s="127"/>
      <c r="E41" s="551">
        <v>1</v>
      </c>
      <c r="F41" s="129">
        <f t="shared" si="1"/>
        <v>0</v>
      </c>
      <c r="G41" s="304">
        <v>21</v>
      </c>
      <c r="H41" s="295">
        <v>-5</v>
      </c>
      <c r="N41" s="143"/>
    </row>
    <row r="42" spans="1:24" ht="19.5" thickBot="1" x14ac:dyDescent="0.35">
      <c r="A42" s="124">
        <v>33</v>
      </c>
      <c r="B42" s="556" t="s">
        <v>70</v>
      </c>
      <c r="C42" s="504"/>
      <c r="D42" s="127"/>
      <c r="E42" s="551">
        <v>1</v>
      </c>
      <c r="F42" s="129">
        <f t="shared" si="1"/>
        <v>0</v>
      </c>
      <c r="G42" s="304">
        <v>21</v>
      </c>
      <c r="H42" s="295">
        <v>-5</v>
      </c>
      <c r="N42" s="143"/>
    </row>
    <row r="43" spans="1:24" ht="19.5" thickBot="1" x14ac:dyDescent="0.35">
      <c r="A43" s="124">
        <v>34</v>
      </c>
      <c r="B43" s="556" t="s">
        <v>71</v>
      </c>
      <c r="C43" s="503"/>
      <c r="D43" s="127"/>
      <c r="E43" s="551">
        <v>1</v>
      </c>
      <c r="F43" s="129">
        <f t="shared" si="1"/>
        <v>0</v>
      </c>
      <c r="G43" s="304">
        <v>21</v>
      </c>
      <c r="H43" s="295">
        <v>-5</v>
      </c>
      <c r="N43" s="143"/>
    </row>
    <row r="44" spans="1:24" ht="19.5" thickBot="1" x14ac:dyDescent="0.35">
      <c r="A44" s="124">
        <v>35</v>
      </c>
      <c r="B44" s="556" t="s">
        <v>77</v>
      </c>
      <c r="C44" s="504"/>
      <c r="D44" s="127"/>
      <c r="E44" s="551">
        <v>1</v>
      </c>
      <c r="F44" s="129">
        <f t="shared" si="1"/>
        <v>0</v>
      </c>
      <c r="G44" s="304">
        <v>21</v>
      </c>
      <c r="H44" s="295">
        <v>-5</v>
      </c>
      <c r="N44" s="143"/>
    </row>
    <row r="45" spans="1:24" ht="19.5" thickBot="1" x14ac:dyDescent="0.3">
      <c r="A45" s="124">
        <v>36</v>
      </c>
      <c r="B45" s="556" t="s">
        <v>78</v>
      </c>
      <c r="C45" s="554"/>
      <c r="D45" s="127"/>
      <c r="E45" s="551">
        <v>1</v>
      </c>
      <c r="F45" s="129">
        <f t="shared" si="1"/>
        <v>0</v>
      </c>
      <c r="G45" s="304">
        <v>21</v>
      </c>
      <c r="H45" s="295">
        <v>-5</v>
      </c>
      <c r="N45" s="143"/>
    </row>
    <row r="46" spans="1:24" ht="19.5" thickBot="1" x14ac:dyDescent="0.35">
      <c r="A46" s="124">
        <v>38</v>
      </c>
      <c r="B46" s="556" t="s">
        <v>79</v>
      </c>
      <c r="C46" s="504"/>
      <c r="D46" s="127"/>
      <c r="E46" s="551">
        <v>1</v>
      </c>
      <c r="F46" s="129">
        <f t="shared" si="1"/>
        <v>0</v>
      </c>
      <c r="G46" s="304">
        <v>21</v>
      </c>
      <c r="H46" s="295">
        <v>-5</v>
      </c>
      <c r="N46" s="143"/>
    </row>
    <row r="47" spans="1:24" ht="19.5" thickBot="1" x14ac:dyDescent="0.35">
      <c r="A47" s="124">
        <v>39</v>
      </c>
      <c r="B47" s="556" t="s">
        <v>80</v>
      </c>
      <c r="C47" s="504"/>
      <c r="D47" s="127"/>
      <c r="E47" s="551">
        <v>1</v>
      </c>
      <c r="F47" s="129">
        <f t="shared" si="1"/>
        <v>0</v>
      </c>
      <c r="G47" s="304">
        <v>21</v>
      </c>
      <c r="H47" s="295">
        <v>-5</v>
      </c>
      <c r="N47" s="143"/>
    </row>
    <row r="48" spans="1:24" ht="19.5" thickBot="1" x14ac:dyDescent="0.35">
      <c r="A48" s="124">
        <v>40</v>
      </c>
      <c r="B48" s="556" t="s">
        <v>298</v>
      </c>
      <c r="C48" s="504"/>
      <c r="D48" s="127"/>
      <c r="E48" s="551">
        <v>1</v>
      </c>
      <c r="F48" s="129">
        <f t="shared" si="1"/>
        <v>0</v>
      </c>
      <c r="G48" s="304">
        <v>21</v>
      </c>
      <c r="H48" s="295">
        <v>-5</v>
      </c>
      <c r="N48" s="143"/>
    </row>
    <row r="49" spans="1:14" ht="19.5" thickBot="1" x14ac:dyDescent="0.35">
      <c r="A49" s="124">
        <v>41</v>
      </c>
      <c r="B49" s="556" t="s">
        <v>81</v>
      </c>
      <c r="C49" s="503"/>
      <c r="D49" s="127"/>
      <c r="E49" s="551">
        <v>1</v>
      </c>
      <c r="F49" s="129">
        <f t="shared" si="1"/>
        <v>0</v>
      </c>
      <c r="G49" s="304">
        <v>21</v>
      </c>
      <c r="H49" s="295">
        <v>-5</v>
      </c>
      <c r="N49" s="143"/>
    </row>
    <row r="50" spans="1:14" ht="19.5" thickBot="1" x14ac:dyDescent="0.3">
      <c r="A50" s="124">
        <v>42</v>
      </c>
      <c r="B50" s="556" t="s">
        <v>297</v>
      </c>
      <c r="C50" s="554"/>
      <c r="D50" s="127"/>
      <c r="E50" s="551">
        <v>1</v>
      </c>
      <c r="F50" s="129">
        <f t="shared" si="1"/>
        <v>0</v>
      </c>
      <c r="G50" s="304">
        <v>21</v>
      </c>
      <c r="H50" s="295">
        <v>-5</v>
      </c>
      <c r="N50" s="143"/>
    </row>
    <row r="51" spans="1:14" ht="19.5" thickBot="1" x14ac:dyDescent="0.35">
      <c r="A51" s="124">
        <v>44</v>
      </c>
      <c r="B51" s="556" t="s">
        <v>299</v>
      </c>
      <c r="C51" s="504"/>
      <c r="D51" s="127"/>
      <c r="E51" s="551">
        <v>1</v>
      </c>
      <c r="F51" s="129">
        <f t="shared" si="1"/>
        <v>0</v>
      </c>
      <c r="G51" s="304">
        <v>21</v>
      </c>
      <c r="H51" s="295">
        <v>-5</v>
      </c>
      <c r="N51" s="143"/>
    </row>
    <row r="52" spans="1:14" ht="19.5" thickBot="1" x14ac:dyDescent="0.35">
      <c r="A52" s="124">
        <v>45</v>
      </c>
      <c r="B52" s="556" t="s">
        <v>82</v>
      </c>
      <c r="C52" s="504"/>
      <c r="D52" s="127"/>
      <c r="E52" s="551">
        <v>1</v>
      </c>
      <c r="F52" s="129">
        <f t="shared" si="1"/>
        <v>0</v>
      </c>
      <c r="G52" s="304">
        <v>21</v>
      </c>
      <c r="H52" s="295">
        <v>-5</v>
      </c>
      <c r="N52" s="143"/>
    </row>
    <row r="53" spans="1:14" ht="19.5" thickBot="1" x14ac:dyDescent="0.35">
      <c r="A53" s="124">
        <v>46</v>
      </c>
      <c r="B53" s="556" t="s">
        <v>69</v>
      </c>
      <c r="C53" s="504"/>
      <c r="D53" s="127"/>
      <c r="E53" s="551">
        <v>1</v>
      </c>
      <c r="F53" s="129">
        <f t="shared" si="1"/>
        <v>0</v>
      </c>
      <c r="G53" s="304">
        <v>21</v>
      </c>
      <c r="H53" s="295">
        <v>-5</v>
      </c>
      <c r="N53" s="143"/>
    </row>
    <row r="54" spans="1:14" ht="19.5" thickBot="1" x14ac:dyDescent="0.35">
      <c r="A54" s="124">
        <v>47</v>
      </c>
      <c r="B54" s="556" t="s">
        <v>83</v>
      </c>
      <c r="C54" s="504"/>
      <c r="D54" s="127"/>
      <c r="E54" s="551">
        <v>1</v>
      </c>
      <c r="F54" s="129">
        <f t="shared" si="1"/>
        <v>0</v>
      </c>
      <c r="G54" s="304">
        <v>21</v>
      </c>
      <c r="H54" s="295">
        <v>-5</v>
      </c>
      <c r="N54" s="143"/>
    </row>
    <row r="55" spans="1:14" ht="19.5" thickBot="1" x14ac:dyDescent="0.35">
      <c r="A55" s="124">
        <v>48</v>
      </c>
      <c r="B55" s="556" t="s">
        <v>84</v>
      </c>
      <c r="C55" s="504"/>
      <c r="D55" s="127"/>
      <c r="E55" s="551">
        <v>1</v>
      </c>
      <c r="F55" s="129">
        <f t="shared" si="1"/>
        <v>0</v>
      </c>
      <c r="G55" s="304">
        <v>21</v>
      </c>
      <c r="H55" s="295">
        <v>-5</v>
      </c>
      <c r="N55" s="143"/>
    </row>
    <row r="56" spans="1:14" ht="19.5" thickBot="1" x14ac:dyDescent="0.35">
      <c r="A56" s="124">
        <v>49</v>
      </c>
      <c r="B56" s="60" t="s">
        <v>86</v>
      </c>
      <c r="C56" s="505"/>
      <c r="D56" s="26"/>
      <c r="E56" s="551">
        <v>1</v>
      </c>
      <c r="F56" s="38">
        <f t="shared" si="1"/>
        <v>0</v>
      </c>
      <c r="G56" s="304">
        <v>21</v>
      </c>
      <c r="H56" s="295">
        <v>-5</v>
      </c>
      <c r="N56" s="143"/>
    </row>
    <row r="57" spans="1:14" ht="19.5" thickBot="1" x14ac:dyDescent="0.35">
      <c r="A57" s="124">
        <v>50</v>
      </c>
      <c r="B57" s="60" t="s">
        <v>85</v>
      </c>
      <c r="C57" s="505"/>
      <c r="D57" s="26"/>
      <c r="E57" s="551">
        <v>1</v>
      </c>
      <c r="F57" s="38">
        <f t="shared" si="1"/>
        <v>0</v>
      </c>
      <c r="G57" s="304">
        <v>21</v>
      </c>
      <c r="H57" s="295">
        <v>-5</v>
      </c>
      <c r="N57" s="143"/>
    </row>
    <row r="58" spans="1:14" ht="19.5" thickBot="1" x14ac:dyDescent="0.35">
      <c r="A58" s="124">
        <v>51</v>
      </c>
      <c r="B58" s="60" t="s">
        <v>87</v>
      </c>
      <c r="C58" s="505"/>
      <c r="D58" s="26"/>
      <c r="E58" s="551">
        <v>1</v>
      </c>
      <c r="F58" s="38">
        <f t="shared" si="1"/>
        <v>0</v>
      </c>
      <c r="G58" s="304">
        <v>21</v>
      </c>
      <c r="H58" s="295">
        <v>-5</v>
      </c>
      <c r="N58" s="143"/>
    </row>
    <row r="59" spans="1:14" ht="19.5" thickBot="1" x14ac:dyDescent="0.35">
      <c r="A59" s="124">
        <v>52</v>
      </c>
      <c r="B59" s="60" t="s">
        <v>68</v>
      </c>
      <c r="C59" s="505"/>
      <c r="D59" s="26"/>
      <c r="E59" s="551">
        <v>1</v>
      </c>
      <c r="F59" s="38">
        <f t="shared" si="1"/>
        <v>0</v>
      </c>
      <c r="G59" s="304">
        <v>21</v>
      </c>
      <c r="H59" s="295">
        <v>-5</v>
      </c>
      <c r="N59" s="143"/>
    </row>
    <row r="60" spans="1:14" ht="19.5" thickBot="1" x14ac:dyDescent="0.35">
      <c r="A60" s="124">
        <v>53</v>
      </c>
      <c r="B60" s="60" t="s">
        <v>296</v>
      </c>
      <c r="C60" s="288"/>
      <c r="D60" s="26"/>
      <c r="E60" s="551">
        <v>1</v>
      </c>
      <c r="F60" s="38">
        <f t="shared" si="1"/>
        <v>0</v>
      </c>
      <c r="G60" s="304">
        <v>21</v>
      </c>
      <c r="H60" s="295">
        <v>-5</v>
      </c>
      <c r="N60" s="143"/>
    </row>
    <row r="61" spans="1:14" x14ac:dyDescent="0.25">
      <c r="N61" s="143"/>
    </row>
    <row r="62" spans="1:14" x14ac:dyDescent="0.25">
      <c r="N62" s="143"/>
    </row>
    <row r="63" spans="1:14" x14ac:dyDescent="0.25">
      <c r="N63" s="143"/>
    </row>
    <row r="64" spans="1:14" x14ac:dyDescent="0.25">
      <c r="N64" s="143"/>
    </row>
    <row r="65" spans="14:14" x14ac:dyDescent="0.25">
      <c r="N65" s="143"/>
    </row>
    <row r="66" spans="14:14" x14ac:dyDescent="0.25">
      <c r="N66" s="143"/>
    </row>
    <row r="67" spans="14:14" x14ac:dyDescent="0.25">
      <c r="N67" s="143"/>
    </row>
    <row r="68" spans="14:14" x14ac:dyDescent="0.25">
      <c r="N68" s="143"/>
    </row>
    <row r="69" spans="14:14" x14ac:dyDescent="0.25">
      <c r="N69" s="143"/>
    </row>
    <row r="70" spans="14:14" x14ac:dyDescent="0.25">
      <c r="N70" s="143"/>
    </row>
    <row r="71" spans="14:14" x14ac:dyDescent="0.25">
      <c r="N71" s="143"/>
    </row>
    <row r="72" spans="14:14" x14ac:dyDescent="0.25">
      <c r="N72" s="143"/>
    </row>
    <row r="73" spans="14:14" x14ac:dyDescent="0.25">
      <c r="N73" s="143"/>
    </row>
    <row r="74" spans="14:14" x14ac:dyDescent="0.25">
      <c r="N74" s="143"/>
    </row>
    <row r="75" spans="14:14" x14ac:dyDescent="0.25">
      <c r="N75" s="143"/>
    </row>
    <row r="76" spans="14:14" x14ac:dyDescent="0.25">
      <c r="N76" s="143"/>
    </row>
    <row r="77" spans="14:14" x14ac:dyDescent="0.25">
      <c r="N77" s="143"/>
    </row>
    <row r="78" spans="14:14" x14ac:dyDescent="0.25">
      <c r="N78" s="143"/>
    </row>
    <row r="79" spans="14:14" x14ac:dyDescent="0.25">
      <c r="N79" s="143"/>
    </row>
    <row r="80" spans="14:14" x14ac:dyDescent="0.25">
      <c r="N80" s="143"/>
    </row>
    <row r="81" spans="14:14" x14ac:dyDescent="0.25">
      <c r="N81" s="143"/>
    </row>
    <row r="82" spans="14:14" x14ac:dyDescent="0.25">
      <c r="N82" s="143"/>
    </row>
    <row r="83" spans="14:14" x14ac:dyDescent="0.25">
      <c r="N83" s="143"/>
    </row>
    <row r="84" spans="14:14" x14ac:dyDescent="0.25">
      <c r="N84" s="143"/>
    </row>
    <row r="85" spans="14:14" x14ac:dyDescent="0.25">
      <c r="N85" s="143"/>
    </row>
    <row r="86" spans="14:14" x14ac:dyDescent="0.25">
      <c r="N86" s="143"/>
    </row>
    <row r="87" spans="14:14" x14ac:dyDescent="0.25">
      <c r="N87" s="143"/>
    </row>
    <row r="88" spans="14:14" x14ac:dyDescent="0.25">
      <c r="N88" s="143"/>
    </row>
    <row r="89" spans="14:14" x14ac:dyDescent="0.25">
      <c r="N89" s="143"/>
    </row>
    <row r="90" spans="14:14" x14ac:dyDescent="0.25">
      <c r="N90" s="143"/>
    </row>
    <row r="91" spans="14:14" x14ac:dyDescent="0.25">
      <c r="N91" s="143"/>
    </row>
    <row r="92" spans="14:14" x14ac:dyDescent="0.25">
      <c r="N92" s="143"/>
    </row>
    <row r="93" spans="14:14" x14ac:dyDescent="0.25">
      <c r="N93" s="143"/>
    </row>
    <row r="94" spans="14:14" x14ac:dyDescent="0.25">
      <c r="N94" s="143"/>
    </row>
    <row r="95" spans="14:14" x14ac:dyDescent="0.25">
      <c r="N95" s="143"/>
    </row>
    <row r="96" spans="14:14" x14ac:dyDescent="0.25">
      <c r="N96" s="143"/>
    </row>
    <row r="97" spans="14:18" x14ac:dyDescent="0.25">
      <c r="N97" s="143"/>
    </row>
    <row r="98" spans="14:18" x14ac:dyDescent="0.25">
      <c r="N98" s="143"/>
    </row>
    <row r="99" spans="14:18" x14ac:dyDescent="0.25">
      <c r="N99" s="143"/>
    </row>
    <row r="100" spans="14:18" x14ac:dyDescent="0.25">
      <c r="N100" s="143"/>
    </row>
    <row r="101" spans="14:18" x14ac:dyDescent="0.25">
      <c r="N101" s="143"/>
    </row>
    <row r="102" spans="14:18" x14ac:dyDescent="0.25">
      <c r="N102" s="143"/>
    </row>
    <row r="103" spans="14:18" x14ac:dyDescent="0.25">
      <c r="N103" s="143"/>
    </row>
    <row r="104" spans="14:18" x14ac:dyDescent="0.25">
      <c r="N104" s="143"/>
    </row>
    <row r="105" spans="14:18" x14ac:dyDescent="0.25">
      <c r="N105" s="143"/>
    </row>
    <row r="106" spans="14:18" x14ac:dyDescent="0.25">
      <c r="N106" s="143"/>
    </row>
    <row r="107" spans="14:18" x14ac:dyDescent="0.25">
      <c r="N107" s="143"/>
    </row>
    <row r="108" spans="14:18" x14ac:dyDescent="0.25">
      <c r="N108" s="143"/>
    </row>
    <row r="109" spans="14:18" x14ac:dyDescent="0.25">
      <c r="R109" s="141"/>
    </row>
    <row r="110" spans="14:18" x14ac:dyDescent="0.25">
      <c r="R110" s="141"/>
    </row>
    <row r="111" spans="14:18" x14ac:dyDescent="0.25">
      <c r="R111" s="141"/>
    </row>
  </sheetData>
  <sortState ref="A8:H60">
    <sortCondition ref="G8:G60"/>
  </sortState>
  <mergeCells count="7">
    <mergeCell ref="A6:D6"/>
    <mergeCell ref="E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6" zoomScale="90" zoomScaleNormal="90" workbookViewId="0">
      <selection activeCell="C26" sqref="C26"/>
    </sheetView>
  </sheetViews>
  <sheetFormatPr defaultRowHeight="15" x14ac:dyDescent="0.25"/>
  <cols>
    <col min="1" max="1" width="5.28515625" customWidth="1"/>
    <col min="2" max="2" width="32" customWidth="1"/>
    <col min="3" max="3" width="9.85546875" customWidth="1"/>
    <col min="6" max="6" width="6.140625" customWidth="1"/>
    <col min="8" max="8" width="8.140625" customWidth="1"/>
    <col min="9" max="9" width="6.42578125" customWidth="1"/>
  </cols>
  <sheetData>
    <row r="1" spans="1:19" ht="18.75" x14ac:dyDescent="0.25">
      <c r="A1" s="630" t="s">
        <v>158</v>
      </c>
      <c r="B1" s="631"/>
      <c r="C1" s="631"/>
      <c r="D1" s="631"/>
      <c r="E1" s="631"/>
      <c r="F1" s="631"/>
      <c r="G1" s="631"/>
      <c r="H1" s="631"/>
      <c r="I1" s="631"/>
      <c r="J1" s="631"/>
      <c r="K1" s="632"/>
      <c r="L1" s="313"/>
      <c r="M1" s="313"/>
      <c r="N1" s="313"/>
      <c r="O1" s="313"/>
      <c r="P1" s="313"/>
      <c r="Q1" s="313"/>
      <c r="R1" s="5"/>
      <c r="S1" s="5"/>
    </row>
    <row r="2" spans="1:19" ht="18.75" x14ac:dyDescent="0.25">
      <c r="A2" s="633" t="s">
        <v>157</v>
      </c>
      <c r="B2" s="634"/>
      <c r="C2" s="634"/>
      <c r="D2" s="634"/>
      <c r="E2" s="634"/>
      <c r="F2" s="634"/>
      <c r="G2" s="634"/>
      <c r="H2" s="634"/>
      <c r="I2" s="634"/>
      <c r="J2" s="634"/>
      <c r="K2" s="635"/>
      <c r="L2" s="313"/>
      <c r="M2" s="313"/>
      <c r="N2" s="313"/>
      <c r="O2" s="313"/>
      <c r="P2" s="313"/>
      <c r="Q2" s="313"/>
      <c r="R2" s="5"/>
      <c r="S2" s="5"/>
    </row>
    <row r="3" spans="1:19" ht="18.75" x14ac:dyDescent="0.25">
      <c r="A3" s="633" t="s">
        <v>305</v>
      </c>
      <c r="B3" s="634"/>
      <c r="C3" s="634"/>
      <c r="D3" s="634"/>
      <c r="E3" s="634"/>
      <c r="F3" s="634"/>
      <c r="G3" s="634"/>
      <c r="H3" s="634"/>
      <c r="I3" s="634"/>
      <c r="J3" s="634"/>
      <c r="K3" s="635"/>
      <c r="L3" s="313"/>
      <c r="M3" s="313"/>
      <c r="N3" s="313"/>
      <c r="O3" s="313"/>
      <c r="P3" s="313"/>
      <c r="Q3" s="313"/>
      <c r="R3" s="5"/>
      <c r="S3" s="5"/>
    </row>
    <row r="4" spans="1:19" ht="18.75" x14ac:dyDescent="0.25">
      <c r="A4" s="633" t="s">
        <v>287</v>
      </c>
      <c r="B4" s="634"/>
      <c r="C4" s="634"/>
      <c r="D4" s="634"/>
      <c r="E4" s="634"/>
      <c r="F4" s="634"/>
      <c r="G4" s="634"/>
      <c r="H4" s="634"/>
      <c r="I4" s="634"/>
      <c r="J4" s="634"/>
      <c r="K4" s="635"/>
      <c r="L4" s="313"/>
      <c r="M4" s="313"/>
      <c r="N4" s="313"/>
      <c r="O4" s="313"/>
      <c r="P4" s="313"/>
      <c r="Q4" s="313"/>
      <c r="R4" s="5"/>
      <c r="S4" s="5"/>
    </row>
    <row r="5" spans="1:19" ht="19.5" thickBot="1" x14ac:dyDescent="0.3">
      <c r="A5" s="654" t="s">
        <v>306</v>
      </c>
      <c r="B5" s="655"/>
      <c r="C5" s="655"/>
      <c r="D5" s="655"/>
      <c r="E5" s="655"/>
      <c r="F5" s="655"/>
      <c r="G5" s="655"/>
      <c r="H5" s="655"/>
      <c r="I5" s="655"/>
      <c r="J5" s="655"/>
      <c r="K5" s="656"/>
      <c r="L5" s="313"/>
      <c r="M5" s="313"/>
      <c r="N5" s="313"/>
      <c r="O5" s="313"/>
      <c r="P5" s="313"/>
      <c r="Q5" s="313"/>
      <c r="R5" s="5"/>
      <c r="S5" s="5"/>
    </row>
    <row r="6" spans="1:19" ht="19.5" thickBot="1" x14ac:dyDescent="0.3">
      <c r="A6" s="636" t="s">
        <v>313</v>
      </c>
      <c r="B6" s="652"/>
      <c r="C6" s="653"/>
      <c r="D6" s="639" t="s">
        <v>310</v>
      </c>
      <c r="E6" s="637"/>
      <c r="F6" s="638"/>
      <c r="G6" s="639" t="s">
        <v>311</v>
      </c>
      <c r="H6" s="637"/>
      <c r="I6" s="637"/>
      <c r="J6" s="639" t="s">
        <v>101</v>
      </c>
      <c r="K6" s="638"/>
      <c r="L6" s="313"/>
      <c r="M6" s="313"/>
      <c r="N6" s="313"/>
      <c r="O6" s="313"/>
      <c r="P6" s="313"/>
      <c r="Q6" s="313"/>
      <c r="R6" s="5"/>
      <c r="S6" s="5"/>
    </row>
    <row r="7" spans="1:19" ht="38.25" thickBot="1" x14ac:dyDescent="0.3">
      <c r="A7" s="570" t="s">
        <v>0</v>
      </c>
      <c r="B7" s="20" t="s">
        <v>1</v>
      </c>
      <c r="C7" s="571" t="s">
        <v>92</v>
      </c>
      <c r="D7" s="110" t="s">
        <v>307</v>
      </c>
      <c r="E7" s="121" t="s">
        <v>308</v>
      </c>
      <c r="F7" s="572" t="s">
        <v>309</v>
      </c>
      <c r="G7" s="112" t="s">
        <v>307</v>
      </c>
      <c r="H7" s="572" t="s">
        <v>308</v>
      </c>
      <c r="I7" s="121" t="s">
        <v>309</v>
      </c>
      <c r="J7" s="110" t="s">
        <v>93</v>
      </c>
      <c r="K7" s="314" t="s">
        <v>92</v>
      </c>
      <c r="L7" s="313"/>
      <c r="M7" s="313"/>
      <c r="N7" s="313"/>
      <c r="O7" s="313"/>
      <c r="P7" s="313"/>
      <c r="Q7" s="313"/>
      <c r="R7" s="5"/>
      <c r="S7" s="5"/>
    </row>
    <row r="8" spans="1:19" s="137" customFormat="1" ht="19.5" thickBot="1" x14ac:dyDescent="0.3">
      <c r="A8" s="404">
        <v>1</v>
      </c>
      <c r="B8" s="113" t="s">
        <v>133</v>
      </c>
      <c r="C8" s="26">
        <v>7</v>
      </c>
      <c r="D8" s="26">
        <v>5</v>
      </c>
      <c r="E8" s="26">
        <v>4</v>
      </c>
      <c r="F8" s="26">
        <f t="shared" ref="F8:F39" si="0">SUM(D8-E8)</f>
        <v>1</v>
      </c>
      <c r="G8" s="26">
        <v>102</v>
      </c>
      <c r="H8" s="26">
        <v>92</v>
      </c>
      <c r="I8" s="26">
        <f t="shared" ref="I8:I39" si="1">SUM(G8-H8)</f>
        <v>10</v>
      </c>
      <c r="J8" s="26">
        <v>9</v>
      </c>
      <c r="K8" s="568">
        <v>24</v>
      </c>
      <c r="L8" s="313"/>
      <c r="M8" s="313"/>
      <c r="N8" s="313"/>
      <c r="O8" s="313"/>
      <c r="P8" s="313"/>
      <c r="Q8" s="313"/>
      <c r="R8" s="5"/>
      <c r="S8" s="211"/>
    </row>
    <row r="9" spans="1:19" s="137" customFormat="1" ht="19.5" thickBot="1" x14ac:dyDescent="0.3">
      <c r="A9" s="26">
        <v>2</v>
      </c>
      <c r="B9" s="114" t="s">
        <v>134</v>
      </c>
      <c r="C9" s="315">
        <v>0</v>
      </c>
      <c r="D9" s="26">
        <v>0</v>
      </c>
      <c r="E9" s="26">
        <v>8</v>
      </c>
      <c r="F9" s="26">
        <f t="shared" si="0"/>
        <v>-8</v>
      </c>
      <c r="G9" s="26">
        <v>42</v>
      </c>
      <c r="H9" s="26">
        <v>120</v>
      </c>
      <c r="I9" s="26">
        <f t="shared" si="1"/>
        <v>-78</v>
      </c>
      <c r="J9" s="351">
        <v>20</v>
      </c>
      <c r="K9" s="26">
        <v>13</v>
      </c>
      <c r="L9" s="313"/>
      <c r="M9" s="313"/>
      <c r="N9" s="313"/>
      <c r="O9" s="313"/>
      <c r="P9" s="313"/>
      <c r="Q9" s="313"/>
      <c r="R9" s="5"/>
      <c r="S9" s="211"/>
    </row>
    <row r="10" spans="1:19" s="137" customFormat="1" ht="19.5" thickBot="1" x14ac:dyDescent="0.3">
      <c r="A10" s="351">
        <v>3</v>
      </c>
      <c r="B10" s="116" t="s">
        <v>13</v>
      </c>
      <c r="C10" s="26">
        <v>8</v>
      </c>
      <c r="D10" s="26">
        <v>6</v>
      </c>
      <c r="E10" s="26">
        <v>3</v>
      </c>
      <c r="F10" s="26">
        <f t="shared" si="0"/>
        <v>3</v>
      </c>
      <c r="G10" s="26">
        <v>117</v>
      </c>
      <c r="H10" s="26">
        <v>82</v>
      </c>
      <c r="I10" s="26">
        <f t="shared" si="1"/>
        <v>35</v>
      </c>
      <c r="J10" s="26">
        <v>6</v>
      </c>
      <c r="K10" s="569">
        <v>27</v>
      </c>
      <c r="L10" s="313"/>
      <c r="M10" s="313"/>
      <c r="N10" s="313"/>
      <c r="O10" s="313"/>
      <c r="P10" s="313"/>
      <c r="Q10" s="313"/>
      <c r="R10" s="5"/>
      <c r="S10" s="211"/>
    </row>
    <row r="11" spans="1:19" s="137" customFormat="1" ht="19.5" thickBot="1" x14ac:dyDescent="0.3">
      <c r="A11" s="26">
        <v>4</v>
      </c>
      <c r="B11" s="117" t="s">
        <v>135</v>
      </c>
      <c r="C11" s="26">
        <v>3</v>
      </c>
      <c r="D11" s="26">
        <v>2</v>
      </c>
      <c r="E11" s="26">
        <v>6</v>
      </c>
      <c r="F11" s="26">
        <f t="shared" si="0"/>
        <v>-4</v>
      </c>
      <c r="G11" s="26">
        <v>83</v>
      </c>
      <c r="H11" s="26">
        <v>108</v>
      </c>
      <c r="I11" s="26">
        <f t="shared" si="1"/>
        <v>-25</v>
      </c>
      <c r="J11" s="351">
        <v>15</v>
      </c>
      <c r="K11" s="26">
        <v>18</v>
      </c>
      <c r="L11" s="313"/>
      <c r="M11" s="313"/>
      <c r="N11" s="313"/>
      <c r="O11" s="313"/>
      <c r="P11" s="313"/>
      <c r="Q11" s="313"/>
      <c r="R11" s="5"/>
      <c r="S11" s="211"/>
    </row>
    <row r="12" spans="1:19" s="137" customFormat="1" ht="19.5" thickBot="1" x14ac:dyDescent="0.3">
      <c r="A12" s="351">
        <v>5</v>
      </c>
      <c r="B12" s="116" t="s">
        <v>136</v>
      </c>
      <c r="C12" s="26">
        <v>6</v>
      </c>
      <c r="D12" s="26">
        <v>4</v>
      </c>
      <c r="E12" s="26">
        <v>4</v>
      </c>
      <c r="F12" s="26">
        <f t="shared" si="0"/>
        <v>0</v>
      </c>
      <c r="G12" s="26" t="s">
        <v>156</v>
      </c>
      <c r="H12" s="26" t="s">
        <v>156</v>
      </c>
      <c r="I12" s="26" t="e">
        <f t="shared" si="1"/>
        <v>#VALUE!</v>
      </c>
      <c r="J12" s="26">
        <v>12</v>
      </c>
      <c r="K12" s="569">
        <v>21</v>
      </c>
      <c r="L12" s="313"/>
      <c r="M12" s="313"/>
      <c r="N12" s="313"/>
      <c r="O12" s="313"/>
      <c r="P12" s="313"/>
      <c r="Q12" s="313"/>
      <c r="R12" s="5"/>
      <c r="S12" s="211"/>
    </row>
    <row r="13" spans="1:19" s="137" customFormat="1" ht="19.5" thickBot="1" x14ac:dyDescent="0.3">
      <c r="A13" s="26">
        <v>6</v>
      </c>
      <c r="B13" s="117" t="s">
        <v>137</v>
      </c>
      <c r="C13" s="26">
        <v>0</v>
      </c>
      <c r="D13" s="26">
        <v>0</v>
      </c>
      <c r="E13" s="26">
        <v>8</v>
      </c>
      <c r="F13" s="26">
        <f t="shared" si="0"/>
        <v>-8</v>
      </c>
      <c r="G13" s="26">
        <v>65</v>
      </c>
      <c r="H13" s="26">
        <v>120</v>
      </c>
      <c r="I13" s="26">
        <f t="shared" si="1"/>
        <v>-55</v>
      </c>
      <c r="J13" s="351">
        <v>18</v>
      </c>
      <c r="K13" s="26">
        <v>15</v>
      </c>
      <c r="L13" s="313"/>
      <c r="M13" s="313"/>
      <c r="N13" s="313"/>
      <c r="O13" s="313"/>
      <c r="P13" s="313"/>
      <c r="Q13" s="313"/>
      <c r="R13" s="5"/>
      <c r="S13" s="211"/>
    </row>
    <row r="14" spans="1:19" s="137" customFormat="1" ht="19.5" thickBot="1" x14ac:dyDescent="0.3">
      <c r="A14" s="351">
        <v>7</v>
      </c>
      <c r="B14" s="116" t="s">
        <v>138</v>
      </c>
      <c r="C14" s="26">
        <v>8</v>
      </c>
      <c r="D14" s="26">
        <v>6</v>
      </c>
      <c r="E14" s="26">
        <v>3</v>
      </c>
      <c r="F14" s="26">
        <f t="shared" si="0"/>
        <v>3</v>
      </c>
      <c r="G14" s="26">
        <v>117</v>
      </c>
      <c r="H14" s="26">
        <v>96</v>
      </c>
      <c r="I14" s="26">
        <f t="shared" si="1"/>
        <v>21</v>
      </c>
      <c r="J14" s="26">
        <v>7</v>
      </c>
      <c r="K14" s="26">
        <v>26</v>
      </c>
      <c r="L14" s="313"/>
      <c r="M14" s="313"/>
      <c r="N14" s="313"/>
      <c r="O14" s="313"/>
      <c r="P14" s="313"/>
      <c r="Q14" s="313"/>
      <c r="R14" s="5"/>
      <c r="S14" s="211"/>
    </row>
    <row r="15" spans="1:19" s="137" customFormat="1" ht="19.5" thickBot="1" x14ac:dyDescent="0.3">
      <c r="A15" s="26">
        <v>8</v>
      </c>
      <c r="B15" s="117" t="s">
        <v>139</v>
      </c>
      <c r="C15" s="26"/>
      <c r="D15" s="26"/>
      <c r="E15" s="26"/>
      <c r="F15" s="26">
        <f t="shared" si="0"/>
        <v>0</v>
      </c>
      <c r="G15" s="26"/>
      <c r="H15" s="26"/>
      <c r="I15" s="26">
        <f t="shared" si="1"/>
        <v>0</v>
      </c>
      <c r="J15" s="13">
        <v>21</v>
      </c>
      <c r="K15" s="310">
        <v>-5</v>
      </c>
      <c r="L15" s="313"/>
      <c r="M15" s="313"/>
      <c r="N15" s="313"/>
      <c r="O15" s="313"/>
      <c r="P15" s="313"/>
      <c r="Q15" s="313"/>
      <c r="R15" s="5"/>
      <c r="S15" s="211"/>
    </row>
    <row r="16" spans="1:19" ht="19.5" thickBot="1" x14ac:dyDescent="0.3">
      <c r="A16" s="351">
        <v>9</v>
      </c>
      <c r="B16" s="116" t="s">
        <v>140</v>
      </c>
      <c r="C16" s="26"/>
      <c r="D16" s="26"/>
      <c r="E16" s="26"/>
      <c r="F16" s="26">
        <f t="shared" si="0"/>
        <v>0</v>
      </c>
      <c r="G16" s="26"/>
      <c r="H16" s="26"/>
      <c r="I16" s="26">
        <f t="shared" si="1"/>
        <v>0</v>
      </c>
      <c r="J16" s="9">
        <v>21</v>
      </c>
      <c r="K16" s="9">
        <v>-5</v>
      </c>
      <c r="L16" s="313"/>
      <c r="M16" s="313"/>
      <c r="N16" s="313"/>
      <c r="O16" s="313"/>
      <c r="P16" s="313"/>
      <c r="Q16" s="313"/>
      <c r="R16" s="5"/>
      <c r="S16" s="5"/>
    </row>
    <row r="17" spans="1:19" s="137" customFormat="1" ht="19.5" thickBot="1" x14ac:dyDescent="0.3">
      <c r="A17" s="26">
        <v>10</v>
      </c>
      <c r="B17" s="489" t="s">
        <v>141</v>
      </c>
      <c r="C17" s="23">
        <v>7</v>
      </c>
      <c r="D17" s="23" t="s">
        <v>156</v>
      </c>
      <c r="E17" s="23" t="s">
        <v>156</v>
      </c>
      <c r="F17" s="23" t="e">
        <f t="shared" si="0"/>
        <v>#VALUE!</v>
      </c>
      <c r="G17" s="23" t="s">
        <v>156</v>
      </c>
      <c r="H17" s="23" t="s">
        <v>156</v>
      </c>
      <c r="I17" s="23" t="e">
        <f t="shared" si="1"/>
        <v>#VALUE!</v>
      </c>
      <c r="J17" s="98">
        <v>2</v>
      </c>
      <c r="K17" s="23">
        <v>33</v>
      </c>
      <c r="L17" s="313"/>
      <c r="M17" s="313"/>
      <c r="N17" s="313"/>
      <c r="O17" s="313"/>
      <c r="P17" s="313"/>
      <c r="Q17" s="313"/>
      <c r="R17" s="5"/>
      <c r="S17" s="211"/>
    </row>
    <row r="18" spans="1:19" ht="19.5" thickBot="1" x14ac:dyDescent="0.35">
      <c r="A18" s="351">
        <v>11</v>
      </c>
      <c r="B18" s="28" t="s">
        <v>142</v>
      </c>
      <c r="C18" s="203">
        <v>3</v>
      </c>
      <c r="D18" s="26">
        <v>2</v>
      </c>
      <c r="E18" s="26">
        <v>6</v>
      </c>
      <c r="F18" s="26">
        <f t="shared" si="0"/>
        <v>-4</v>
      </c>
      <c r="G18" s="26">
        <v>91</v>
      </c>
      <c r="H18" s="26">
        <v>98</v>
      </c>
      <c r="I18" s="26">
        <f t="shared" si="1"/>
        <v>-7</v>
      </c>
      <c r="J18" s="26">
        <v>14</v>
      </c>
      <c r="K18" s="569">
        <v>19</v>
      </c>
      <c r="L18" s="313"/>
      <c r="M18" s="313"/>
      <c r="N18" s="313"/>
      <c r="O18" s="313"/>
      <c r="P18" s="313"/>
      <c r="Q18" s="313"/>
      <c r="R18" s="5"/>
      <c r="S18" s="5"/>
    </row>
    <row r="19" spans="1:19" s="137" customFormat="1" ht="19.5" thickBot="1" x14ac:dyDescent="0.3">
      <c r="A19" s="26">
        <v>12</v>
      </c>
      <c r="B19" s="34" t="s">
        <v>143</v>
      </c>
      <c r="C19" s="18">
        <v>8</v>
      </c>
      <c r="D19" s="18" t="s">
        <v>156</v>
      </c>
      <c r="E19" s="18" t="s">
        <v>156</v>
      </c>
      <c r="F19" s="18" t="e">
        <f t="shared" si="0"/>
        <v>#VALUE!</v>
      </c>
      <c r="G19" s="18" t="s">
        <v>156</v>
      </c>
      <c r="H19" s="18" t="s">
        <v>156</v>
      </c>
      <c r="I19" s="18" t="e">
        <f t="shared" si="1"/>
        <v>#VALUE!</v>
      </c>
      <c r="J19" s="193">
        <v>1</v>
      </c>
      <c r="K19" s="18">
        <v>35</v>
      </c>
      <c r="L19" s="313"/>
      <c r="M19" s="313"/>
      <c r="N19" s="313"/>
      <c r="O19" s="313"/>
      <c r="P19" s="313"/>
      <c r="Q19" s="313"/>
      <c r="R19" s="5"/>
      <c r="S19" s="211"/>
    </row>
    <row r="20" spans="1:19" s="137" customFormat="1" ht="19.5" thickBot="1" x14ac:dyDescent="0.3">
      <c r="A20" s="351">
        <v>13</v>
      </c>
      <c r="B20" s="116" t="s">
        <v>144</v>
      </c>
      <c r="C20" s="26">
        <v>1</v>
      </c>
      <c r="D20" s="26" t="s">
        <v>156</v>
      </c>
      <c r="E20" s="26" t="s">
        <v>156</v>
      </c>
      <c r="F20" s="26" t="e">
        <f t="shared" si="0"/>
        <v>#VALUE!</v>
      </c>
      <c r="G20" s="26" t="s">
        <v>156</v>
      </c>
      <c r="H20" s="26" t="s">
        <v>156</v>
      </c>
      <c r="I20" s="26" t="e">
        <f t="shared" si="1"/>
        <v>#VALUE!</v>
      </c>
      <c r="J20" s="26">
        <v>4</v>
      </c>
      <c r="K20" s="26">
        <v>29</v>
      </c>
      <c r="L20" s="313"/>
      <c r="M20" s="313"/>
      <c r="N20" s="313"/>
      <c r="O20" s="313"/>
      <c r="P20" s="313"/>
      <c r="Q20" s="313"/>
      <c r="R20" s="5"/>
      <c r="S20" s="211"/>
    </row>
    <row r="21" spans="1:19" ht="19.5" thickBot="1" x14ac:dyDescent="0.3">
      <c r="A21" s="26">
        <v>14</v>
      </c>
      <c r="B21" s="117" t="s">
        <v>145</v>
      </c>
      <c r="C21" s="26">
        <v>7</v>
      </c>
      <c r="D21" s="26" t="s">
        <v>156</v>
      </c>
      <c r="E21" s="26" t="s">
        <v>156</v>
      </c>
      <c r="F21" s="26" t="e">
        <f t="shared" si="0"/>
        <v>#VALUE!</v>
      </c>
      <c r="G21" s="26" t="s">
        <v>156</v>
      </c>
      <c r="H21" s="26" t="s">
        <v>156</v>
      </c>
      <c r="I21" s="26" t="e">
        <f t="shared" si="1"/>
        <v>#VALUE!</v>
      </c>
      <c r="J21" s="351">
        <v>8</v>
      </c>
      <c r="K21" s="569">
        <v>25</v>
      </c>
      <c r="L21" s="313"/>
      <c r="M21" s="313"/>
      <c r="N21" s="313"/>
      <c r="O21" s="313"/>
      <c r="P21" s="313"/>
      <c r="Q21" s="313"/>
      <c r="R21" s="5"/>
      <c r="S21" s="5"/>
    </row>
    <row r="22" spans="1:19" s="137" customFormat="1" ht="19.5" thickBot="1" x14ac:dyDescent="0.3">
      <c r="A22" s="351">
        <v>15</v>
      </c>
      <c r="B22" s="116" t="s">
        <v>146</v>
      </c>
      <c r="C22" s="26">
        <v>9</v>
      </c>
      <c r="D22" s="26" t="s">
        <v>156</v>
      </c>
      <c r="E22" s="26" t="s">
        <v>156</v>
      </c>
      <c r="F22" s="26" t="e">
        <f t="shared" si="0"/>
        <v>#VALUE!</v>
      </c>
      <c r="G22" s="26" t="s">
        <v>156</v>
      </c>
      <c r="H22" s="26" t="s">
        <v>156</v>
      </c>
      <c r="I22" s="26" t="e">
        <f t="shared" si="1"/>
        <v>#VALUE!</v>
      </c>
      <c r="J22" s="26">
        <v>5</v>
      </c>
      <c r="K22" s="26">
        <v>28</v>
      </c>
      <c r="L22" s="313"/>
      <c r="M22" s="313"/>
      <c r="N22" s="313"/>
      <c r="O22" s="313"/>
      <c r="P22" s="313"/>
      <c r="Q22" s="313"/>
      <c r="R22" s="5"/>
      <c r="S22" s="211"/>
    </row>
    <row r="23" spans="1:19" s="137" customFormat="1" ht="19.5" thickBot="1" x14ac:dyDescent="0.3">
      <c r="A23" s="26">
        <v>16</v>
      </c>
      <c r="B23" s="117" t="s">
        <v>26</v>
      </c>
      <c r="C23" s="26"/>
      <c r="D23" s="26"/>
      <c r="E23" s="26"/>
      <c r="F23" s="26">
        <f t="shared" si="0"/>
        <v>0</v>
      </c>
      <c r="G23" s="26"/>
      <c r="H23" s="26"/>
      <c r="I23" s="26">
        <f t="shared" si="1"/>
        <v>0</v>
      </c>
      <c r="J23" s="13">
        <v>21</v>
      </c>
      <c r="K23" s="9">
        <v>-5</v>
      </c>
      <c r="L23" s="313"/>
      <c r="M23" s="313"/>
      <c r="N23" s="313"/>
      <c r="O23" s="313"/>
      <c r="P23" s="313"/>
      <c r="Q23" s="313"/>
      <c r="R23" s="5"/>
      <c r="S23" s="211"/>
    </row>
    <row r="24" spans="1:19" ht="19.5" thickBot="1" x14ac:dyDescent="0.3">
      <c r="A24" s="351">
        <v>17</v>
      </c>
      <c r="B24" s="116" t="s">
        <v>40</v>
      </c>
      <c r="C24" s="26">
        <v>2</v>
      </c>
      <c r="D24" s="26" t="s">
        <v>156</v>
      </c>
      <c r="E24" s="26" t="s">
        <v>156</v>
      </c>
      <c r="F24" s="26" t="e">
        <f t="shared" si="0"/>
        <v>#VALUE!</v>
      </c>
      <c r="G24" s="26" t="s">
        <v>156</v>
      </c>
      <c r="H24" s="26" t="s">
        <v>156</v>
      </c>
      <c r="I24" s="26" t="e">
        <f t="shared" si="1"/>
        <v>#VALUE!</v>
      </c>
      <c r="J24" s="26">
        <v>16</v>
      </c>
      <c r="K24" s="569">
        <v>17</v>
      </c>
      <c r="L24" s="313"/>
      <c r="M24" s="313"/>
      <c r="N24" s="313"/>
      <c r="O24" s="313"/>
      <c r="P24" s="313"/>
      <c r="Q24" s="313"/>
      <c r="R24" s="5"/>
      <c r="S24" s="5"/>
    </row>
    <row r="25" spans="1:19" s="137" customFormat="1" ht="19.5" thickBot="1" x14ac:dyDescent="0.3">
      <c r="A25" s="26">
        <v>18</v>
      </c>
      <c r="B25" s="117" t="s">
        <v>27</v>
      </c>
      <c r="C25" s="26"/>
      <c r="D25" s="26"/>
      <c r="E25" s="26"/>
      <c r="F25" s="26">
        <f t="shared" si="0"/>
        <v>0</v>
      </c>
      <c r="G25" s="26"/>
      <c r="H25" s="26"/>
      <c r="I25" s="26">
        <f t="shared" si="1"/>
        <v>0</v>
      </c>
      <c r="J25" s="13">
        <v>21</v>
      </c>
      <c r="K25" s="9">
        <v>-5</v>
      </c>
      <c r="L25" s="313"/>
      <c r="M25" s="313"/>
      <c r="N25" s="313"/>
      <c r="O25" s="313"/>
      <c r="P25" s="313"/>
      <c r="Q25" s="313"/>
      <c r="R25" s="5"/>
      <c r="S25" s="211"/>
    </row>
    <row r="26" spans="1:19" s="137" customFormat="1" ht="19.5" thickBot="1" x14ac:dyDescent="0.3">
      <c r="A26" s="351">
        <v>19</v>
      </c>
      <c r="B26" s="61" t="s">
        <v>28</v>
      </c>
      <c r="C26" s="19">
        <v>2</v>
      </c>
      <c r="D26" s="19" t="s">
        <v>156</v>
      </c>
      <c r="E26" s="19" t="s">
        <v>156</v>
      </c>
      <c r="F26" s="19" t="e">
        <f t="shared" si="0"/>
        <v>#VALUE!</v>
      </c>
      <c r="G26" s="19" t="s">
        <v>156</v>
      </c>
      <c r="H26" s="19" t="s">
        <v>156</v>
      </c>
      <c r="I26" s="19" t="e">
        <f t="shared" si="1"/>
        <v>#VALUE!</v>
      </c>
      <c r="J26" s="19">
        <v>3</v>
      </c>
      <c r="K26" s="19">
        <v>31</v>
      </c>
      <c r="L26" s="313"/>
      <c r="M26" s="313"/>
      <c r="N26" s="313"/>
      <c r="O26" s="313"/>
      <c r="P26" s="313"/>
      <c r="Q26" s="313"/>
      <c r="R26" s="5"/>
      <c r="S26" s="211"/>
    </row>
    <row r="27" spans="1:19" ht="19.5" thickBot="1" x14ac:dyDescent="0.3">
      <c r="A27" s="26">
        <v>20</v>
      </c>
      <c r="B27" s="117" t="s">
        <v>29</v>
      </c>
      <c r="C27" s="26">
        <v>6</v>
      </c>
      <c r="D27" s="26">
        <v>5</v>
      </c>
      <c r="E27" s="26">
        <v>5</v>
      </c>
      <c r="F27" s="26">
        <f t="shared" si="0"/>
        <v>0</v>
      </c>
      <c r="G27" s="26" t="s">
        <v>156</v>
      </c>
      <c r="H27" s="26" t="s">
        <v>156</v>
      </c>
      <c r="I27" s="26" t="e">
        <f t="shared" si="1"/>
        <v>#VALUE!</v>
      </c>
      <c r="J27" s="351">
        <v>11</v>
      </c>
      <c r="K27" s="569">
        <v>22</v>
      </c>
      <c r="L27" s="313"/>
      <c r="M27" s="313"/>
      <c r="N27" s="313"/>
      <c r="O27" s="313"/>
      <c r="P27" s="313"/>
      <c r="Q27" s="313"/>
      <c r="R27" s="5"/>
      <c r="S27" s="5"/>
    </row>
    <row r="28" spans="1:19" s="137" customFormat="1" ht="19.5" thickBot="1" x14ac:dyDescent="0.3">
      <c r="A28" s="351">
        <v>21</v>
      </c>
      <c r="B28" s="116" t="s">
        <v>30</v>
      </c>
      <c r="C28" s="26">
        <v>5</v>
      </c>
      <c r="D28" s="26" t="s">
        <v>156</v>
      </c>
      <c r="E28" s="26" t="s">
        <v>156</v>
      </c>
      <c r="F28" s="26" t="e">
        <f t="shared" si="0"/>
        <v>#VALUE!</v>
      </c>
      <c r="G28" s="26" t="s">
        <v>156</v>
      </c>
      <c r="H28" s="26" t="s">
        <v>156</v>
      </c>
      <c r="I28" s="26" t="e">
        <f t="shared" si="1"/>
        <v>#VALUE!</v>
      </c>
      <c r="J28" s="26">
        <v>13</v>
      </c>
      <c r="K28" s="26">
        <v>20</v>
      </c>
      <c r="L28" s="313"/>
      <c r="M28" s="313"/>
      <c r="N28" s="313"/>
      <c r="O28" s="313"/>
      <c r="P28" s="313"/>
      <c r="Q28" s="313"/>
      <c r="R28" s="5"/>
      <c r="S28" s="211"/>
    </row>
    <row r="29" spans="1:19" s="137" customFormat="1" ht="19.5" thickBot="1" x14ac:dyDescent="0.3">
      <c r="A29" s="26">
        <v>22</v>
      </c>
      <c r="B29" s="117" t="s">
        <v>38</v>
      </c>
      <c r="C29" s="26"/>
      <c r="D29" s="26"/>
      <c r="E29" s="26"/>
      <c r="F29" s="26">
        <f t="shared" si="0"/>
        <v>0</v>
      </c>
      <c r="G29" s="26"/>
      <c r="H29" s="26"/>
      <c r="I29" s="26">
        <f t="shared" si="1"/>
        <v>0</v>
      </c>
      <c r="J29" s="9">
        <v>21</v>
      </c>
      <c r="K29" s="9">
        <v>-5</v>
      </c>
      <c r="L29" s="313"/>
      <c r="M29" s="313"/>
      <c r="N29" s="313"/>
      <c r="O29" s="313"/>
      <c r="P29" s="313"/>
      <c r="Q29" s="313"/>
      <c r="R29" s="5"/>
      <c r="S29" s="211"/>
    </row>
    <row r="30" spans="1:19" ht="19.5" thickBot="1" x14ac:dyDescent="0.3">
      <c r="A30" s="351">
        <v>23</v>
      </c>
      <c r="B30" s="116" t="s">
        <v>304</v>
      </c>
      <c r="C30" s="26">
        <v>7</v>
      </c>
      <c r="D30" s="26">
        <v>5</v>
      </c>
      <c r="E30" s="26">
        <v>4</v>
      </c>
      <c r="F30" s="26">
        <f t="shared" si="0"/>
        <v>1</v>
      </c>
      <c r="G30" s="26">
        <v>110</v>
      </c>
      <c r="H30" s="26">
        <v>108</v>
      </c>
      <c r="I30" s="26">
        <f t="shared" si="1"/>
        <v>2</v>
      </c>
      <c r="J30" s="26">
        <v>10</v>
      </c>
      <c r="K30" s="26">
        <v>23</v>
      </c>
      <c r="L30" s="313"/>
      <c r="M30" s="313"/>
      <c r="N30" s="313"/>
      <c r="O30" s="313"/>
      <c r="P30" s="313"/>
      <c r="Q30" s="313"/>
      <c r="R30" s="5"/>
      <c r="S30" s="5"/>
    </row>
    <row r="31" spans="1:19" ht="19.5" thickBot="1" x14ac:dyDescent="0.3">
      <c r="A31" s="26">
        <v>24</v>
      </c>
      <c r="B31" s="117" t="s">
        <v>31</v>
      </c>
      <c r="C31" s="26"/>
      <c r="D31" s="26"/>
      <c r="E31" s="26"/>
      <c r="F31" s="26">
        <f t="shared" si="0"/>
        <v>0</v>
      </c>
      <c r="G31" s="26"/>
      <c r="H31" s="26"/>
      <c r="I31" s="26">
        <f t="shared" si="1"/>
        <v>0</v>
      </c>
      <c r="J31" s="9">
        <v>21</v>
      </c>
      <c r="K31" s="9">
        <v>-5</v>
      </c>
      <c r="L31" s="313"/>
      <c r="M31" s="313"/>
      <c r="N31" s="313"/>
      <c r="O31" s="313"/>
      <c r="P31" s="313"/>
      <c r="Q31" s="313"/>
      <c r="R31" s="5"/>
      <c r="S31" s="5"/>
    </row>
    <row r="32" spans="1:19" ht="19.5" thickBot="1" x14ac:dyDescent="0.3">
      <c r="A32" s="351">
        <v>25</v>
      </c>
      <c r="B32" s="116" t="s">
        <v>302</v>
      </c>
      <c r="C32" s="26"/>
      <c r="D32" s="26"/>
      <c r="E32" s="26"/>
      <c r="F32" s="26">
        <f t="shared" si="0"/>
        <v>0</v>
      </c>
      <c r="G32" s="26"/>
      <c r="H32" s="26"/>
      <c r="I32" s="26">
        <f t="shared" si="1"/>
        <v>0</v>
      </c>
      <c r="J32" s="9">
        <v>21</v>
      </c>
      <c r="K32" s="9">
        <v>-5</v>
      </c>
      <c r="L32" s="313"/>
      <c r="M32" s="313"/>
      <c r="N32" s="313"/>
      <c r="O32" s="313"/>
      <c r="P32" s="313"/>
      <c r="Q32" s="313"/>
      <c r="R32" s="5"/>
      <c r="S32" s="5"/>
    </row>
    <row r="33" spans="1:19" s="137" customFormat="1" ht="19.5" thickBot="1" x14ac:dyDescent="0.3">
      <c r="A33" s="26">
        <v>26</v>
      </c>
      <c r="B33" s="117" t="s">
        <v>303</v>
      </c>
      <c r="C33" s="26"/>
      <c r="D33" s="26"/>
      <c r="E33" s="26"/>
      <c r="F33" s="26">
        <f t="shared" si="0"/>
        <v>0</v>
      </c>
      <c r="G33" s="26"/>
      <c r="H33" s="26"/>
      <c r="I33" s="26">
        <f t="shared" si="1"/>
        <v>0</v>
      </c>
      <c r="J33" s="9">
        <v>21</v>
      </c>
      <c r="K33" s="9">
        <v>-5</v>
      </c>
      <c r="L33" s="313"/>
      <c r="M33" s="313"/>
      <c r="N33" s="313"/>
      <c r="O33" s="313"/>
      <c r="P33" s="313"/>
      <c r="Q33" s="313"/>
      <c r="R33" s="5"/>
      <c r="S33" s="211"/>
    </row>
    <row r="34" spans="1:19" s="137" customFormat="1" ht="19.5" thickBot="1" x14ac:dyDescent="0.3">
      <c r="A34" s="351">
        <v>27</v>
      </c>
      <c r="B34" s="116" t="s">
        <v>39</v>
      </c>
      <c r="C34" s="26"/>
      <c r="D34" s="26"/>
      <c r="E34" s="26"/>
      <c r="F34" s="26">
        <f t="shared" si="0"/>
        <v>0</v>
      </c>
      <c r="G34" s="26"/>
      <c r="H34" s="26"/>
      <c r="I34" s="26">
        <f t="shared" si="1"/>
        <v>0</v>
      </c>
      <c r="J34" s="9">
        <v>21</v>
      </c>
      <c r="K34" s="9">
        <v>-5</v>
      </c>
      <c r="L34" s="313"/>
      <c r="M34" s="313"/>
      <c r="N34" s="313"/>
      <c r="O34" s="313"/>
      <c r="P34" s="313"/>
      <c r="Q34" s="313"/>
      <c r="R34" s="5"/>
      <c r="S34" s="211"/>
    </row>
    <row r="35" spans="1:19" ht="19.5" thickBot="1" x14ac:dyDescent="0.3">
      <c r="A35" s="26">
        <v>28</v>
      </c>
      <c r="B35" s="117" t="s">
        <v>91</v>
      </c>
      <c r="C35" s="26"/>
      <c r="D35" s="26"/>
      <c r="E35" s="26"/>
      <c r="F35" s="26">
        <f t="shared" si="0"/>
        <v>0</v>
      </c>
      <c r="G35" s="26"/>
      <c r="H35" s="26"/>
      <c r="I35" s="26">
        <f t="shared" si="1"/>
        <v>0</v>
      </c>
      <c r="J35" s="9">
        <v>21</v>
      </c>
      <c r="K35" s="9">
        <v>-5</v>
      </c>
      <c r="L35" s="313"/>
      <c r="M35" s="313"/>
      <c r="N35" s="313"/>
      <c r="O35" s="313"/>
      <c r="P35" s="313"/>
      <c r="Q35" s="313"/>
      <c r="R35" s="5"/>
      <c r="S35" s="5"/>
    </row>
    <row r="36" spans="1:19" s="137" customFormat="1" ht="19.5" thickBot="1" x14ac:dyDescent="0.3">
      <c r="A36" s="351">
        <v>29</v>
      </c>
      <c r="B36" s="116" t="s">
        <v>32</v>
      </c>
      <c r="C36" s="26">
        <v>0</v>
      </c>
      <c r="D36" s="26">
        <v>0</v>
      </c>
      <c r="E36" s="26">
        <v>8</v>
      </c>
      <c r="F36" s="26">
        <f t="shared" si="0"/>
        <v>-8</v>
      </c>
      <c r="G36" s="26">
        <v>50</v>
      </c>
      <c r="H36" s="26">
        <v>120</v>
      </c>
      <c r="I36" s="26">
        <f t="shared" si="1"/>
        <v>-70</v>
      </c>
      <c r="J36" s="26">
        <v>19</v>
      </c>
      <c r="K36" s="26">
        <v>14</v>
      </c>
      <c r="L36" s="313"/>
      <c r="M36" s="313"/>
      <c r="N36" s="313"/>
      <c r="O36" s="313"/>
      <c r="P36" s="313"/>
      <c r="Q36" s="313"/>
      <c r="R36" s="5"/>
      <c r="S36" s="211"/>
    </row>
    <row r="37" spans="1:19" ht="19.5" thickBot="1" x14ac:dyDescent="0.3">
      <c r="A37" s="26">
        <v>30</v>
      </c>
      <c r="B37" s="117" t="s">
        <v>33</v>
      </c>
      <c r="C37" s="26"/>
      <c r="D37" s="26"/>
      <c r="E37" s="26"/>
      <c r="F37" s="26">
        <f t="shared" si="0"/>
        <v>0</v>
      </c>
      <c r="G37" s="26"/>
      <c r="H37" s="26"/>
      <c r="I37" s="26">
        <f t="shared" si="1"/>
        <v>0</v>
      </c>
      <c r="J37" s="9">
        <v>21</v>
      </c>
      <c r="K37" s="9">
        <v>-5</v>
      </c>
      <c r="L37" s="313"/>
      <c r="M37" s="313"/>
      <c r="N37" s="313"/>
      <c r="O37" s="313"/>
      <c r="P37" s="313"/>
      <c r="Q37" s="313"/>
      <c r="R37" s="5"/>
      <c r="S37" s="5"/>
    </row>
    <row r="38" spans="1:19" ht="19.5" thickBot="1" x14ac:dyDescent="0.3">
      <c r="A38" s="351">
        <v>31</v>
      </c>
      <c r="B38" s="116" t="s">
        <v>34</v>
      </c>
      <c r="C38" s="26">
        <v>1</v>
      </c>
      <c r="D38" s="26" t="s">
        <v>156</v>
      </c>
      <c r="E38" s="26" t="s">
        <v>156</v>
      </c>
      <c r="F38" s="26" t="e">
        <f t="shared" si="0"/>
        <v>#VALUE!</v>
      </c>
      <c r="G38" s="26" t="s">
        <v>156</v>
      </c>
      <c r="H38" s="26" t="s">
        <v>156</v>
      </c>
      <c r="I38" s="26" t="e">
        <f t="shared" si="1"/>
        <v>#VALUE!</v>
      </c>
      <c r="J38" s="26">
        <v>17</v>
      </c>
      <c r="K38" s="26">
        <v>16</v>
      </c>
      <c r="L38" s="313"/>
      <c r="M38" s="313"/>
      <c r="N38" s="313"/>
      <c r="O38" s="313"/>
      <c r="P38" s="313"/>
      <c r="Q38" s="313"/>
      <c r="R38" s="5"/>
      <c r="S38" s="5"/>
    </row>
    <row r="39" spans="1:19" s="137" customFormat="1" ht="19.5" thickBot="1" x14ac:dyDescent="0.3">
      <c r="A39" s="26">
        <v>32</v>
      </c>
      <c r="B39" s="117" t="s">
        <v>35</v>
      </c>
      <c r="C39" s="26"/>
      <c r="D39" s="26"/>
      <c r="E39" s="26"/>
      <c r="F39" s="26">
        <f t="shared" si="0"/>
        <v>0</v>
      </c>
      <c r="G39" s="26"/>
      <c r="H39" s="26"/>
      <c r="I39" s="26">
        <f t="shared" si="1"/>
        <v>0</v>
      </c>
      <c r="J39" s="9">
        <v>21</v>
      </c>
      <c r="K39" s="9">
        <v>-5</v>
      </c>
      <c r="L39" s="313"/>
      <c r="M39" s="313"/>
      <c r="N39" s="313"/>
      <c r="O39" s="313"/>
      <c r="P39" s="313"/>
      <c r="Q39" s="313"/>
      <c r="R39" s="5"/>
      <c r="S39" s="211"/>
    </row>
    <row r="40" spans="1:19" ht="18.75" x14ac:dyDescent="0.25">
      <c r="L40" s="313"/>
      <c r="M40" s="313"/>
      <c r="N40" s="313"/>
      <c r="O40" s="313"/>
      <c r="P40" s="313"/>
      <c r="Q40" s="313"/>
      <c r="R40" s="5"/>
    </row>
  </sheetData>
  <sortState ref="A8:K39">
    <sortCondition ref="A8:A39"/>
  </sortState>
  <mergeCells count="9">
    <mergeCell ref="A6:C6"/>
    <mergeCell ref="D6:F6"/>
    <mergeCell ref="G6:I6"/>
    <mergeCell ref="J6:K6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9" zoomScale="90" zoomScaleNormal="90" workbookViewId="0">
      <selection activeCell="C31" sqref="C31"/>
    </sheetView>
  </sheetViews>
  <sheetFormatPr defaultRowHeight="15" x14ac:dyDescent="0.25"/>
  <cols>
    <col min="1" max="1" width="5.28515625" customWidth="1"/>
    <col min="2" max="2" width="32" customWidth="1"/>
    <col min="3" max="3" width="17.28515625" customWidth="1"/>
    <col min="4" max="4" width="16" customWidth="1"/>
    <col min="5" max="5" width="10.7109375" customWidth="1"/>
  </cols>
  <sheetData>
    <row r="1" spans="1:15" ht="18.75" x14ac:dyDescent="0.25">
      <c r="A1" s="630" t="s">
        <v>158</v>
      </c>
      <c r="B1" s="631"/>
      <c r="C1" s="631"/>
      <c r="D1" s="631"/>
      <c r="E1" s="631"/>
      <c r="F1" s="631"/>
      <c r="G1" s="632"/>
      <c r="H1" s="313"/>
      <c r="I1" s="313"/>
      <c r="J1" s="313"/>
      <c r="K1" s="313"/>
      <c r="L1" s="313"/>
      <c r="M1" s="313"/>
      <c r="N1" s="5"/>
      <c r="O1" s="5"/>
    </row>
    <row r="2" spans="1:15" ht="18.75" x14ac:dyDescent="0.25">
      <c r="A2" s="633" t="s">
        <v>157</v>
      </c>
      <c r="B2" s="634"/>
      <c r="C2" s="634"/>
      <c r="D2" s="634"/>
      <c r="E2" s="634"/>
      <c r="F2" s="634"/>
      <c r="G2" s="635"/>
      <c r="H2" s="313"/>
      <c r="I2" s="313"/>
      <c r="J2" s="313"/>
      <c r="K2" s="313"/>
      <c r="L2" s="313"/>
      <c r="M2" s="313"/>
      <c r="N2" s="5"/>
      <c r="O2" s="5"/>
    </row>
    <row r="3" spans="1:15" ht="18.75" x14ac:dyDescent="0.25">
      <c r="A3" s="633" t="s">
        <v>363</v>
      </c>
      <c r="B3" s="634"/>
      <c r="C3" s="634"/>
      <c r="D3" s="634"/>
      <c r="E3" s="634"/>
      <c r="F3" s="634"/>
      <c r="G3" s="635"/>
      <c r="H3" s="313"/>
      <c r="I3" s="313"/>
      <c r="J3" s="313"/>
      <c r="K3" s="313"/>
      <c r="L3" s="313"/>
      <c r="M3" s="313"/>
      <c r="N3" s="5"/>
      <c r="O3" s="5"/>
    </row>
    <row r="4" spans="1:15" ht="18.75" x14ac:dyDescent="0.25">
      <c r="A4" s="633" t="s">
        <v>287</v>
      </c>
      <c r="B4" s="634"/>
      <c r="C4" s="634"/>
      <c r="D4" s="634"/>
      <c r="E4" s="634"/>
      <c r="F4" s="634"/>
      <c r="G4" s="635"/>
      <c r="H4" s="313"/>
      <c r="I4" s="313"/>
      <c r="J4" s="313"/>
      <c r="K4" s="313"/>
      <c r="L4" s="313"/>
      <c r="M4" s="313"/>
      <c r="N4" s="5"/>
      <c r="O4" s="5"/>
    </row>
    <row r="5" spans="1:15" ht="19.5" thickBot="1" x14ac:dyDescent="0.3">
      <c r="A5" s="654" t="s">
        <v>364</v>
      </c>
      <c r="B5" s="655"/>
      <c r="C5" s="655"/>
      <c r="D5" s="655"/>
      <c r="E5" s="655"/>
      <c r="F5" s="655"/>
      <c r="G5" s="656"/>
      <c r="H5" s="313"/>
      <c r="I5" s="313"/>
      <c r="J5" s="313"/>
      <c r="K5" s="313"/>
      <c r="L5" s="313"/>
      <c r="M5" s="313"/>
      <c r="N5" s="5"/>
      <c r="O5" s="5"/>
    </row>
    <row r="6" spans="1:15" ht="19.5" thickBot="1" x14ac:dyDescent="0.3">
      <c r="A6" s="636" t="s">
        <v>312</v>
      </c>
      <c r="B6" s="657"/>
      <c r="C6" s="657"/>
      <c r="D6" s="657" t="s">
        <v>215</v>
      </c>
      <c r="E6" s="657"/>
      <c r="F6" s="657"/>
      <c r="G6" s="658"/>
      <c r="H6" s="313"/>
      <c r="I6" s="313"/>
      <c r="J6" s="313"/>
      <c r="K6" s="313"/>
      <c r="L6" s="313"/>
      <c r="M6" s="313"/>
      <c r="N6" s="5"/>
      <c r="O6" s="5"/>
    </row>
    <row r="7" spans="1:15" ht="38.25" thickBot="1" x14ac:dyDescent="0.3">
      <c r="A7" s="583" t="s">
        <v>0</v>
      </c>
      <c r="B7" s="20" t="s">
        <v>1</v>
      </c>
      <c r="C7" s="584" t="s">
        <v>96</v>
      </c>
      <c r="D7" s="316" t="s">
        <v>97</v>
      </c>
      <c r="E7" s="406" t="s">
        <v>9</v>
      </c>
      <c r="F7" s="110" t="s">
        <v>93</v>
      </c>
      <c r="G7" s="314" t="s">
        <v>92</v>
      </c>
      <c r="H7" s="313"/>
      <c r="I7" s="313"/>
      <c r="J7" s="313"/>
      <c r="K7" s="313"/>
      <c r="L7" s="313"/>
      <c r="M7" s="313"/>
      <c r="N7" s="5"/>
      <c r="O7" s="5"/>
    </row>
    <row r="8" spans="1:15" s="137" customFormat="1" ht="19.5" thickBot="1" x14ac:dyDescent="0.3">
      <c r="A8" s="404">
        <v>1</v>
      </c>
      <c r="B8" s="113" t="s">
        <v>133</v>
      </c>
      <c r="C8" s="26">
        <v>16</v>
      </c>
      <c r="D8" s="26">
        <v>21</v>
      </c>
      <c r="E8" s="26">
        <f t="shared" ref="E8:E39" si="0">SUM(C8:D8)</f>
        <v>37</v>
      </c>
      <c r="F8" s="26">
        <v>23</v>
      </c>
      <c r="G8" s="575">
        <v>10</v>
      </c>
      <c r="H8" s="313"/>
      <c r="I8" s="313"/>
      <c r="J8" s="313"/>
      <c r="K8" s="313"/>
      <c r="L8" s="313"/>
      <c r="M8" s="313"/>
      <c r="N8" s="5"/>
      <c r="O8" s="211"/>
    </row>
    <row r="9" spans="1:15" s="137" customFormat="1" ht="19.5" thickBot="1" x14ac:dyDescent="0.3">
      <c r="A9" s="26">
        <v>2</v>
      </c>
      <c r="B9" s="114" t="s">
        <v>134</v>
      </c>
      <c r="C9" s="589">
        <v>3</v>
      </c>
      <c r="D9" s="26">
        <v>24</v>
      </c>
      <c r="E9" s="26">
        <f t="shared" si="0"/>
        <v>27</v>
      </c>
      <c r="F9" s="26">
        <v>13</v>
      </c>
      <c r="G9" s="575">
        <v>20</v>
      </c>
      <c r="H9" s="313"/>
      <c r="I9" s="313"/>
      <c r="J9" s="313"/>
      <c r="K9" s="313"/>
      <c r="L9" s="313"/>
      <c r="M9" s="313"/>
      <c r="N9" s="5"/>
      <c r="O9" s="211"/>
    </row>
    <row r="10" spans="1:15" s="137" customFormat="1" ht="19.5" thickBot="1" x14ac:dyDescent="0.3">
      <c r="A10" s="351">
        <v>3</v>
      </c>
      <c r="B10" s="116" t="s">
        <v>13</v>
      </c>
      <c r="C10" s="26">
        <v>11</v>
      </c>
      <c r="D10" s="26">
        <v>23</v>
      </c>
      <c r="E10" s="26">
        <f t="shared" si="0"/>
        <v>34</v>
      </c>
      <c r="F10" s="26">
        <v>19</v>
      </c>
      <c r="G10" s="575">
        <v>14</v>
      </c>
      <c r="H10" s="313"/>
      <c r="I10" s="313"/>
      <c r="J10" s="313"/>
      <c r="K10" s="313"/>
      <c r="L10" s="313"/>
      <c r="M10" s="313"/>
      <c r="N10" s="5"/>
      <c r="O10" s="211"/>
    </row>
    <row r="11" spans="1:15" s="137" customFormat="1" ht="19.5" thickBot="1" x14ac:dyDescent="0.3">
      <c r="A11" s="26">
        <v>4</v>
      </c>
      <c r="B11" s="117" t="s">
        <v>135</v>
      </c>
      <c r="C11" s="26">
        <v>20</v>
      </c>
      <c r="D11" s="26">
        <v>16</v>
      </c>
      <c r="E11" s="26">
        <f t="shared" si="0"/>
        <v>36</v>
      </c>
      <c r="F11" s="26">
        <v>22</v>
      </c>
      <c r="G11" s="575">
        <v>11</v>
      </c>
      <c r="H11" s="313"/>
      <c r="I11" s="313"/>
      <c r="J11" s="313"/>
      <c r="K11" s="313"/>
      <c r="L11" s="313"/>
      <c r="M11" s="313"/>
      <c r="N11" s="5"/>
      <c r="O11" s="211"/>
    </row>
    <row r="12" spans="1:15" s="137" customFormat="1" ht="19.5" thickBot="1" x14ac:dyDescent="0.3">
      <c r="A12" s="351">
        <v>5</v>
      </c>
      <c r="B12" s="116" t="s">
        <v>136</v>
      </c>
      <c r="C12" s="26">
        <v>10</v>
      </c>
      <c r="D12" s="26">
        <v>12</v>
      </c>
      <c r="E12" s="26">
        <f t="shared" si="0"/>
        <v>22</v>
      </c>
      <c r="F12" s="26">
        <v>9</v>
      </c>
      <c r="G12" s="575">
        <v>24</v>
      </c>
      <c r="H12" s="313"/>
      <c r="I12" s="313"/>
      <c r="J12" s="313"/>
      <c r="K12" s="313"/>
      <c r="L12" s="313"/>
      <c r="M12" s="313"/>
      <c r="N12" s="5"/>
      <c r="O12" s="211"/>
    </row>
    <row r="13" spans="1:15" s="137" customFormat="1" ht="19.5" thickBot="1" x14ac:dyDescent="0.3">
      <c r="A13" s="26">
        <v>6</v>
      </c>
      <c r="B13" s="117" t="s">
        <v>137</v>
      </c>
      <c r="C13" s="26">
        <v>21</v>
      </c>
      <c r="D13" s="18">
        <v>1</v>
      </c>
      <c r="E13" s="26">
        <f t="shared" si="0"/>
        <v>22</v>
      </c>
      <c r="F13" s="26">
        <v>7</v>
      </c>
      <c r="G13" s="575">
        <v>26</v>
      </c>
      <c r="H13" s="313"/>
      <c r="I13" s="313"/>
      <c r="J13" s="313"/>
      <c r="K13" s="313"/>
      <c r="L13" s="313"/>
      <c r="M13" s="313"/>
      <c r="N13" s="5"/>
      <c r="O13" s="211"/>
    </row>
    <row r="14" spans="1:15" s="137" customFormat="1" ht="19.5" thickBot="1" x14ac:dyDescent="0.3">
      <c r="A14" s="351">
        <v>7</v>
      </c>
      <c r="B14" s="116" t="s">
        <v>138</v>
      </c>
      <c r="C14" s="26">
        <v>12</v>
      </c>
      <c r="D14" s="26">
        <v>19</v>
      </c>
      <c r="E14" s="26">
        <f t="shared" si="0"/>
        <v>31</v>
      </c>
      <c r="F14" s="26">
        <v>16</v>
      </c>
      <c r="G14" s="575">
        <v>17</v>
      </c>
      <c r="H14" s="313"/>
      <c r="I14" s="313"/>
      <c r="J14" s="313"/>
      <c r="K14" s="313"/>
      <c r="L14" s="313"/>
      <c r="M14" s="313"/>
      <c r="N14" s="5"/>
      <c r="O14" s="211"/>
    </row>
    <row r="15" spans="1:15" s="137" customFormat="1" ht="19.5" thickBot="1" x14ac:dyDescent="0.3">
      <c r="A15" s="26">
        <v>8</v>
      </c>
      <c r="B15" s="117" t="s">
        <v>139</v>
      </c>
      <c r="C15" s="26">
        <v>13</v>
      </c>
      <c r="D15" s="26">
        <v>17</v>
      </c>
      <c r="E15" s="26">
        <f t="shared" si="0"/>
        <v>30</v>
      </c>
      <c r="F15" s="26">
        <v>15</v>
      </c>
      <c r="G15" s="575">
        <v>18</v>
      </c>
      <c r="H15" s="313"/>
      <c r="I15" s="313"/>
      <c r="J15" s="313"/>
      <c r="K15" s="313"/>
      <c r="L15" s="313"/>
      <c r="M15" s="313"/>
      <c r="N15" s="5"/>
      <c r="O15" s="211"/>
    </row>
    <row r="16" spans="1:15" ht="19.5" thickBot="1" x14ac:dyDescent="0.3">
      <c r="A16" s="351">
        <v>9</v>
      </c>
      <c r="B16" s="116" t="s">
        <v>140</v>
      </c>
      <c r="C16" s="26">
        <v>23</v>
      </c>
      <c r="D16" s="26">
        <v>13</v>
      </c>
      <c r="E16" s="26">
        <f t="shared" si="0"/>
        <v>36</v>
      </c>
      <c r="F16" s="26">
        <v>21</v>
      </c>
      <c r="G16" s="575">
        <v>12</v>
      </c>
      <c r="H16" s="313"/>
      <c r="I16" s="313"/>
      <c r="J16" s="313"/>
      <c r="K16" s="313"/>
      <c r="L16" s="313"/>
      <c r="M16" s="313"/>
      <c r="N16" s="5"/>
      <c r="O16" s="5"/>
    </row>
    <row r="17" spans="1:15" s="137" customFormat="1" ht="19.5" thickBot="1" x14ac:dyDescent="0.3">
      <c r="A17" s="26">
        <v>10</v>
      </c>
      <c r="B17" s="489" t="s">
        <v>141</v>
      </c>
      <c r="C17" s="23">
        <v>2</v>
      </c>
      <c r="D17" s="26">
        <v>6</v>
      </c>
      <c r="E17" s="23">
        <f t="shared" si="0"/>
        <v>8</v>
      </c>
      <c r="F17" s="23">
        <v>2</v>
      </c>
      <c r="G17" s="319">
        <v>33</v>
      </c>
      <c r="H17" s="313"/>
      <c r="I17" s="313"/>
      <c r="J17" s="313"/>
      <c r="K17" s="313"/>
      <c r="L17" s="313"/>
      <c r="M17" s="313"/>
      <c r="N17" s="5"/>
      <c r="O17" s="211"/>
    </row>
    <row r="18" spans="1:15" ht="19.5" thickBot="1" x14ac:dyDescent="0.35">
      <c r="A18" s="351">
        <v>11</v>
      </c>
      <c r="B18" s="28" t="s">
        <v>142</v>
      </c>
      <c r="C18" s="203">
        <v>17</v>
      </c>
      <c r="D18" s="26">
        <v>5</v>
      </c>
      <c r="E18" s="26">
        <f t="shared" si="0"/>
        <v>22</v>
      </c>
      <c r="F18" s="26">
        <v>8</v>
      </c>
      <c r="G18" s="575">
        <v>25</v>
      </c>
      <c r="H18" s="313"/>
      <c r="I18" s="313"/>
      <c r="J18" s="313"/>
      <c r="K18" s="313"/>
      <c r="L18" s="313"/>
      <c r="M18" s="313"/>
      <c r="N18" s="5"/>
      <c r="O18" s="5"/>
    </row>
    <row r="19" spans="1:15" s="137" customFormat="1" ht="19.5" thickBot="1" x14ac:dyDescent="0.3">
      <c r="A19" s="26">
        <v>12</v>
      </c>
      <c r="B19" s="311" t="s">
        <v>143</v>
      </c>
      <c r="C19" s="26">
        <v>6</v>
      </c>
      <c r="D19" s="26">
        <v>4</v>
      </c>
      <c r="E19" s="19">
        <f t="shared" si="0"/>
        <v>10</v>
      </c>
      <c r="F19" s="19">
        <v>3</v>
      </c>
      <c r="G19" s="320">
        <v>31</v>
      </c>
      <c r="H19" s="313"/>
      <c r="I19" s="313"/>
      <c r="J19" s="313"/>
      <c r="K19" s="313"/>
      <c r="L19" s="313"/>
      <c r="M19" s="313"/>
      <c r="N19" s="5"/>
      <c r="O19" s="211"/>
    </row>
    <row r="20" spans="1:15" s="137" customFormat="1" ht="19.5" thickBot="1" x14ac:dyDescent="0.3">
      <c r="A20" s="351">
        <v>13</v>
      </c>
      <c r="B20" s="116" t="s">
        <v>144</v>
      </c>
      <c r="C20" s="26">
        <v>19</v>
      </c>
      <c r="D20" s="26">
        <v>7</v>
      </c>
      <c r="E20" s="26">
        <f t="shared" si="0"/>
        <v>26</v>
      </c>
      <c r="F20" s="26">
        <v>12</v>
      </c>
      <c r="G20" s="575">
        <v>21</v>
      </c>
      <c r="H20" s="313"/>
      <c r="I20" s="313"/>
      <c r="J20" s="313"/>
      <c r="K20" s="313"/>
      <c r="L20" s="313"/>
      <c r="M20" s="313"/>
      <c r="N20" s="5"/>
      <c r="O20" s="211"/>
    </row>
    <row r="21" spans="1:15" ht="19.5" thickBot="1" x14ac:dyDescent="0.3">
      <c r="A21" s="26">
        <v>14</v>
      </c>
      <c r="B21" s="117" t="s">
        <v>145</v>
      </c>
      <c r="C21" s="26">
        <v>4</v>
      </c>
      <c r="D21" s="26">
        <v>14</v>
      </c>
      <c r="E21" s="26">
        <f t="shared" si="0"/>
        <v>18</v>
      </c>
      <c r="F21" s="26">
        <v>4</v>
      </c>
      <c r="G21" s="575">
        <v>29</v>
      </c>
      <c r="H21" s="313"/>
      <c r="I21" s="313"/>
      <c r="J21" s="313"/>
      <c r="K21" s="313"/>
      <c r="L21" s="313"/>
      <c r="M21" s="313"/>
      <c r="N21" s="5"/>
      <c r="O21" s="5"/>
    </row>
    <row r="22" spans="1:15" s="137" customFormat="1" ht="19.5" thickBot="1" x14ac:dyDescent="0.3">
      <c r="A22" s="351">
        <v>15</v>
      </c>
      <c r="B22" s="116" t="s">
        <v>146</v>
      </c>
      <c r="C22" s="26">
        <v>22</v>
      </c>
      <c r="D22" s="19">
        <v>3</v>
      </c>
      <c r="E22" s="26">
        <f t="shared" si="0"/>
        <v>25</v>
      </c>
      <c r="F22" s="26">
        <v>11</v>
      </c>
      <c r="G22" s="575">
        <v>22</v>
      </c>
      <c r="H22" s="313"/>
      <c r="I22" s="313"/>
      <c r="J22" s="313"/>
      <c r="K22" s="313"/>
      <c r="L22" s="313"/>
      <c r="M22" s="313"/>
      <c r="N22" s="5"/>
      <c r="O22" s="211"/>
    </row>
    <row r="23" spans="1:15" s="137" customFormat="1" ht="19.5" thickBot="1" x14ac:dyDescent="0.3">
      <c r="A23" s="26">
        <v>16</v>
      </c>
      <c r="B23" s="117" t="s">
        <v>26</v>
      </c>
      <c r="C23" s="26">
        <v>25</v>
      </c>
      <c r="D23" s="26">
        <v>22</v>
      </c>
      <c r="E23" s="26">
        <f t="shared" si="0"/>
        <v>47</v>
      </c>
      <c r="F23" s="26">
        <v>24</v>
      </c>
      <c r="G23" s="575">
        <v>9</v>
      </c>
      <c r="H23" s="313"/>
      <c r="I23" s="313"/>
      <c r="J23" s="313"/>
      <c r="K23" s="313"/>
      <c r="L23" s="313"/>
      <c r="M23" s="313"/>
      <c r="N23" s="5"/>
      <c r="O23" s="211"/>
    </row>
    <row r="24" spans="1:15" ht="19.5" thickBot="1" x14ac:dyDescent="0.3">
      <c r="A24" s="351">
        <v>17</v>
      </c>
      <c r="B24" s="116" t="s">
        <v>40</v>
      </c>
      <c r="C24" s="26">
        <v>15</v>
      </c>
      <c r="D24" s="26">
        <v>18</v>
      </c>
      <c r="E24" s="26">
        <f t="shared" si="0"/>
        <v>33</v>
      </c>
      <c r="F24" s="26">
        <v>18</v>
      </c>
      <c r="G24" s="575">
        <v>15</v>
      </c>
      <c r="H24" s="313"/>
      <c r="I24" s="313"/>
      <c r="J24" s="313"/>
      <c r="K24" s="313"/>
      <c r="L24" s="313"/>
      <c r="M24" s="313"/>
      <c r="N24" s="5"/>
      <c r="O24" s="5"/>
    </row>
    <row r="25" spans="1:15" s="137" customFormat="1" ht="19.5" thickBot="1" x14ac:dyDescent="0.3">
      <c r="A25" s="26">
        <v>18</v>
      </c>
      <c r="B25" s="117" t="s">
        <v>27</v>
      </c>
      <c r="C25" s="26">
        <v>24</v>
      </c>
      <c r="D25" s="26">
        <v>8</v>
      </c>
      <c r="E25" s="26">
        <f t="shared" si="0"/>
        <v>32</v>
      </c>
      <c r="F25" s="26">
        <v>17</v>
      </c>
      <c r="G25" s="575">
        <v>16</v>
      </c>
      <c r="H25" s="313"/>
      <c r="I25" s="313"/>
      <c r="J25" s="313"/>
      <c r="K25" s="313"/>
      <c r="L25" s="313"/>
      <c r="M25" s="313"/>
      <c r="N25" s="5"/>
      <c r="O25" s="211"/>
    </row>
    <row r="26" spans="1:15" s="137" customFormat="1" ht="19.5" thickBot="1" x14ac:dyDescent="0.3">
      <c r="A26" s="351">
        <v>19</v>
      </c>
      <c r="B26" s="67" t="s">
        <v>28</v>
      </c>
      <c r="C26" s="18">
        <v>1</v>
      </c>
      <c r="D26" s="23">
        <v>2</v>
      </c>
      <c r="E26" s="18">
        <f t="shared" si="0"/>
        <v>3</v>
      </c>
      <c r="F26" s="18">
        <v>1</v>
      </c>
      <c r="G26" s="318">
        <v>35</v>
      </c>
      <c r="H26" s="313"/>
      <c r="I26" s="313"/>
      <c r="J26" s="313"/>
      <c r="K26" s="313"/>
      <c r="L26" s="313"/>
      <c r="M26" s="313"/>
      <c r="N26" s="5"/>
      <c r="O26" s="211"/>
    </row>
    <row r="27" spans="1:15" ht="19.5" thickBot="1" x14ac:dyDescent="0.3">
      <c r="A27" s="26">
        <v>20</v>
      </c>
      <c r="B27" s="117" t="s">
        <v>29</v>
      </c>
      <c r="C27" s="26">
        <v>8</v>
      </c>
      <c r="D27" s="26">
        <v>10</v>
      </c>
      <c r="E27" s="26">
        <f t="shared" si="0"/>
        <v>18</v>
      </c>
      <c r="F27" s="26">
        <v>6</v>
      </c>
      <c r="G27" s="575">
        <v>27</v>
      </c>
      <c r="H27" s="313"/>
      <c r="I27" s="313"/>
      <c r="J27" s="313"/>
      <c r="K27" s="313"/>
      <c r="L27" s="313"/>
      <c r="M27" s="313"/>
      <c r="N27" s="5"/>
      <c r="O27" s="5"/>
    </row>
    <row r="28" spans="1:15" s="137" customFormat="1" ht="19.5" thickBot="1" x14ac:dyDescent="0.3">
      <c r="A28" s="351">
        <v>21</v>
      </c>
      <c r="B28" s="116" t="s">
        <v>30</v>
      </c>
      <c r="C28" s="26">
        <v>9</v>
      </c>
      <c r="D28" s="26">
        <v>15</v>
      </c>
      <c r="E28" s="26">
        <f t="shared" si="0"/>
        <v>24</v>
      </c>
      <c r="F28" s="26">
        <v>10</v>
      </c>
      <c r="G28" s="575">
        <v>23</v>
      </c>
      <c r="H28" s="313"/>
      <c r="I28" s="313"/>
      <c r="J28" s="313"/>
      <c r="K28" s="313"/>
      <c r="L28" s="313"/>
      <c r="M28" s="313"/>
      <c r="N28" s="5"/>
      <c r="O28" s="211"/>
    </row>
    <row r="29" spans="1:15" s="137" customFormat="1" ht="19.5" thickBot="1" x14ac:dyDescent="0.3">
      <c r="A29" s="26">
        <v>22</v>
      </c>
      <c r="B29" s="117" t="s">
        <v>38</v>
      </c>
      <c r="C29" s="9">
        <v>26</v>
      </c>
      <c r="D29" s="9">
        <v>25</v>
      </c>
      <c r="E29" s="26">
        <f t="shared" si="0"/>
        <v>51</v>
      </c>
      <c r="F29" s="9">
        <v>26</v>
      </c>
      <c r="G29" s="588">
        <v>-5</v>
      </c>
      <c r="H29" s="313"/>
      <c r="I29" s="313"/>
      <c r="J29" s="313"/>
      <c r="K29" s="313"/>
      <c r="L29" s="313"/>
      <c r="M29" s="313"/>
      <c r="N29" s="5"/>
      <c r="O29" s="211"/>
    </row>
    <row r="30" spans="1:15" ht="19.5" thickBot="1" x14ac:dyDescent="0.3">
      <c r="A30" s="351">
        <v>23</v>
      </c>
      <c r="B30" s="116" t="s">
        <v>304</v>
      </c>
      <c r="C30" s="26">
        <v>7</v>
      </c>
      <c r="D30" s="26">
        <v>11</v>
      </c>
      <c r="E30" s="26">
        <f t="shared" si="0"/>
        <v>18</v>
      </c>
      <c r="F30" s="26">
        <v>5</v>
      </c>
      <c r="G30" s="575">
        <v>28</v>
      </c>
      <c r="H30" s="313"/>
      <c r="I30" s="313"/>
      <c r="J30" s="313"/>
      <c r="K30" s="313"/>
      <c r="L30" s="313"/>
      <c r="M30" s="313"/>
      <c r="N30" s="5"/>
      <c r="O30" s="5"/>
    </row>
    <row r="31" spans="1:15" ht="19.5" thickBot="1" x14ac:dyDescent="0.3">
      <c r="A31" s="26">
        <v>24</v>
      </c>
      <c r="B31" s="117" t="s">
        <v>31</v>
      </c>
      <c r="C31" s="9">
        <v>26</v>
      </c>
      <c r="D31" s="9">
        <v>25</v>
      </c>
      <c r="E31" s="26">
        <f t="shared" si="0"/>
        <v>51</v>
      </c>
      <c r="F31" s="9">
        <v>26</v>
      </c>
      <c r="G31" s="588">
        <v>-5</v>
      </c>
      <c r="H31" s="313"/>
      <c r="I31" s="313"/>
      <c r="J31" s="313"/>
      <c r="K31" s="313"/>
      <c r="L31" s="313"/>
      <c r="M31" s="313"/>
      <c r="N31" s="5"/>
      <c r="O31" s="5"/>
    </row>
    <row r="32" spans="1:15" ht="19.5" thickBot="1" x14ac:dyDescent="0.3">
      <c r="A32" s="351">
        <v>25</v>
      </c>
      <c r="B32" s="116" t="s">
        <v>302</v>
      </c>
      <c r="C32" s="26">
        <v>5</v>
      </c>
      <c r="D32" s="9">
        <v>25</v>
      </c>
      <c r="E32" s="26">
        <f t="shared" si="0"/>
        <v>30</v>
      </c>
      <c r="F32" s="26">
        <v>25</v>
      </c>
      <c r="G32" s="575">
        <v>8</v>
      </c>
      <c r="H32" s="313"/>
      <c r="I32" s="313"/>
      <c r="J32" s="313"/>
      <c r="K32" s="313"/>
      <c r="L32" s="313"/>
      <c r="M32" s="313"/>
      <c r="N32" s="5"/>
      <c r="O32" s="5"/>
    </row>
    <row r="33" spans="1:15" s="137" customFormat="1" ht="19.5" thickBot="1" x14ac:dyDescent="0.3">
      <c r="A33" s="26">
        <v>26</v>
      </c>
      <c r="B33" s="117" t="s">
        <v>303</v>
      </c>
      <c r="C33" s="9">
        <v>26</v>
      </c>
      <c r="D33" s="9">
        <v>25</v>
      </c>
      <c r="E33" s="26">
        <f t="shared" si="0"/>
        <v>51</v>
      </c>
      <c r="F33" s="9">
        <v>26</v>
      </c>
      <c r="G33" s="9">
        <v>-5</v>
      </c>
      <c r="H33" s="313"/>
      <c r="I33" s="313"/>
      <c r="J33" s="313"/>
      <c r="K33" s="313"/>
      <c r="L33" s="313"/>
      <c r="M33" s="313"/>
      <c r="N33" s="5"/>
      <c r="O33" s="211"/>
    </row>
    <row r="34" spans="1:15" s="137" customFormat="1" ht="19.5" thickBot="1" x14ac:dyDescent="0.3">
      <c r="A34" s="351">
        <v>27</v>
      </c>
      <c r="B34" s="116" t="s">
        <v>39</v>
      </c>
      <c r="C34" s="9">
        <v>26</v>
      </c>
      <c r="D34" s="9">
        <v>25</v>
      </c>
      <c r="E34" s="26">
        <f t="shared" si="0"/>
        <v>51</v>
      </c>
      <c r="F34" s="9">
        <v>26</v>
      </c>
      <c r="G34" s="9">
        <v>-5</v>
      </c>
      <c r="H34" s="313"/>
      <c r="I34" s="313"/>
      <c r="J34" s="313"/>
      <c r="K34" s="313"/>
      <c r="L34" s="313"/>
      <c r="M34" s="313"/>
      <c r="N34" s="5"/>
      <c r="O34" s="211"/>
    </row>
    <row r="35" spans="1:15" ht="19.5" thickBot="1" x14ac:dyDescent="0.3">
      <c r="A35" s="26">
        <v>28</v>
      </c>
      <c r="B35" s="117" t="s">
        <v>91</v>
      </c>
      <c r="C35" s="9">
        <v>26</v>
      </c>
      <c r="D35" s="9">
        <v>25</v>
      </c>
      <c r="E35" s="26">
        <f t="shared" si="0"/>
        <v>51</v>
      </c>
      <c r="F35" s="9">
        <v>26</v>
      </c>
      <c r="G35" s="9">
        <v>-5</v>
      </c>
      <c r="H35" s="313"/>
      <c r="I35" s="313"/>
      <c r="J35" s="313"/>
      <c r="K35" s="313"/>
      <c r="L35" s="313"/>
      <c r="M35" s="313"/>
      <c r="N35" s="5"/>
      <c r="O35" s="5"/>
    </row>
    <row r="36" spans="1:15" s="137" customFormat="1" ht="19.5" thickBot="1" x14ac:dyDescent="0.3">
      <c r="A36" s="351">
        <v>29</v>
      </c>
      <c r="B36" s="116" t="s">
        <v>32</v>
      </c>
      <c r="C36" s="26">
        <v>14</v>
      </c>
      <c r="D36" s="26">
        <v>20</v>
      </c>
      <c r="E36" s="26">
        <f t="shared" si="0"/>
        <v>34</v>
      </c>
      <c r="F36" s="26">
        <v>20</v>
      </c>
      <c r="G36" s="26">
        <v>13</v>
      </c>
      <c r="H36" s="313"/>
      <c r="I36" s="313"/>
      <c r="J36" s="313"/>
      <c r="K36" s="313"/>
      <c r="L36" s="313"/>
      <c r="M36" s="313"/>
      <c r="N36" s="5"/>
      <c r="O36" s="211"/>
    </row>
    <row r="37" spans="1:15" ht="19.5" thickBot="1" x14ac:dyDescent="0.3">
      <c r="A37" s="26">
        <v>30</v>
      </c>
      <c r="B37" s="117" t="s">
        <v>33</v>
      </c>
      <c r="C37" s="9">
        <v>26</v>
      </c>
      <c r="D37" s="9">
        <v>25</v>
      </c>
      <c r="E37" s="26">
        <f t="shared" si="0"/>
        <v>51</v>
      </c>
      <c r="F37" s="9">
        <v>26</v>
      </c>
      <c r="G37" s="9">
        <v>-5</v>
      </c>
      <c r="H37" s="313"/>
      <c r="I37" s="313"/>
      <c r="J37" s="313"/>
      <c r="K37" s="313"/>
      <c r="L37" s="313"/>
      <c r="M37" s="313"/>
      <c r="N37" s="5"/>
      <c r="O37" s="5"/>
    </row>
    <row r="38" spans="1:15" ht="19.5" thickBot="1" x14ac:dyDescent="0.3">
      <c r="A38" s="351">
        <v>31</v>
      </c>
      <c r="B38" s="116" t="s">
        <v>34</v>
      </c>
      <c r="C38" s="26">
        <v>18</v>
      </c>
      <c r="D38" s="26">
        <v>9</v>
      </c>
      <c r="E38" s="26">
        <f t="shared" si="0"/>
        <v>27</v>
      </c>
      <c r="F38" s="26">
        <v>14</v>
      </c>
      <c r="G38" s="26">
        <v>19</v>
      </c>
      <c r="H38" s="313"/>
      <c r="I38" s="313"/>
      <c r="J38" s="313"/>
      <c r="K38" s="313"/>
      <c r="L38" s="313"/>
      <c r="M38" s="313"/>
      <c r="N38" s="5"/>
      <c r="O38" s="5"/>
    </row>
    <row r="39" spans="1:15" s="137" customFormat="1" ht="19.5" thickBot="1" x14ac:dyDescent="0.3">
      <c r="A39" s="26">
        <v>32</v>
      </c>
      <c r="B39" s="117" t="s">
        <v>35</v>
      </c>
      <c r="C39" s="9">
        <v>26</v>
      </c>
      <c r="D39" s="9">
        <v>25</v>
      </c>
      <c r="E39" s="26">
        <f t="shared" si="0"/>
        <v>51</v>
      </c>
      <c r="F39" s="9">
        <v>26</v>
      </c>
      <c r="G39" s="9">
        <v>-5</v>
      </c>
      <c r="H39" s="313"/>
      <c r="I39" s="313"/>
      <c r="J39" s="313"/>
      <c r="K39" s="313"/>
      <c r="L39" s="313"/>
      <c r="M39" s="313"/>
      <c r="N39" s="5"/>
      <c r="O39" s="211"/>
    </row>
    <row r="40" spans="1:15" ht="18.75" x14ac:dyDescent="0.25">
      <c r="H40" s="313"/>
      <c r="I40" s="313"/>
      <c r="J40" s="313"/>
      <c r="K40" s="313"/>
      <c r="L40" s="313"/>
      <c r="M40" s="313"/>
      <c r="N40" s="5"/>
    </row>
  </sheetData>
  <sortState ref="A8:G39">
    <sortCondition ref="A8:A39"/>
  </sortState>
  <mergeCells count="7">
    <mergeCell ref="D6:G6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90" zoomScaleNormal="90" workbookViewId="0">
      <selection activeCell="G47" sqref="G47"/>
    </sheetView>
  </sheetViews>
  <sheetFormatPr defaultRowHeight="15" x14ac:dyDescent="0.25"/>
  <cols>
    <col min="1" max="1" width="5.28515625" customWidth="1"/>
    <col min="2" max="2" width="32" customWidth="1"/>
    <col min="3" max="3" width="14.5703125" customWidth="1"/>
    <col min="4" max="4" width="19.140625" customWidth="1"/>
  </cols>
  <sheetData>
    <row r="1" spans="1:12" ht="18.75" x14ac:dyDescent="0.25">
      <c r="A1" s="659" t="s">
        <v>158</v>
      </c>
      <c r="B1" s="660"/>
      <c r="C1" s="660"/>
      <c r="D1" s="661"/>
      <c r="E1" s="313"/>
      <c r="F1" s="313"/>
      <c r="G1" s="313"/>
      <c r="H1" s="313"/>
      <c r="I1" s="313"/>
      <c r="J1" s="313"/>
      <c r="K1" s="5"/>
      <c r="L1" s="5"/>
    </row>
    <row r="2" spans="1:12" ht="18.75" x14ac:dyDescent="0.25">
      <c r="A2" s="662" t="s">
        <v>157</v>
      </c>
      <c r="B2" s="663"/>
      <c r="C2" s="663"/>
      <c r="D2" s="664"/>
      <c r="E2" s="313"/>
      <c r="F2" s="313"/>
      <c r="G2" s="313"/>
      <c r="H2" s="313"/>
      <c r="I2" s="313"/>
      <c r="J2" s="313"/>
      <c r="K2" s="5"/>
      <c r="L2" s="5"/>
    </row>
    <row r="3" spans="1:12" ht="18.75" x14ac:dyDescent="0.25">
      <c r="A3" s="662" t="s">
        <v>363</v>
      </c>
      <c r="B3" s="663"/>
      <c r="C3" s="663"/>
      <c r="D3" s="664"/>
      <c r="E3" s="313"/>
      <c r="F3" s="313"/>
      <c r="G3" s="313"/>
      <c r="H3" s="313"/>
      <c r="I3" s="313"/>
      <c r="J3" s="313"/>
      <c r="K3" s="5"/>
      <c r="L3" s="5"/>
    </row>
    <row r="4" spans="1:12" ht="18.75" x14ac:dyDescent="0.25">
      <c r="A4" s="662" t="s">
        <v>287</v>
      </c>
      <c r="B4" s="663"/>
      <c r="C4" s="663"/>
      <c r="D4" s="664"/>
      <c r="E4" s="313"/>
      <c r="F4" s="313"/>
      <c r="G4" s="313"/>
      <c r="H4" s="313"/>
      <c r="I4" s="313"/>
      <c r="J4" s="313"/>
      <c r="K4" s="5"/>
      <c r="L4" s="5"/>
    </row>
    <row r="5" spans="1:12" ht="19.5" thickBot="1" x14ac:dyDescent="0.3">
      <c r="A5" s="665" t="s">
        <v>365</v>
      </c>
      <c r="B5" s="666"/>
      <c r="C5" s="666"/>
      <c r="D5" s="667"/>
      <c r="E5" s="313"/>
      <c r="F5" s="313"/>
      <c r="G5" s="313"/>
      <c r="H5" s="313"/>
      <c r="I5" s="313"/>
      <c r="J5" s="313"/>
      <c r="K5" s="5"/>
      <c r="L5" s="5"/>
    </row>
    <row r="6" spans="1:12" ht="19.5" thickBot="1" x14ac:dyDescent="0.3">
      <c r="A6" s="636">
        <v>44286</v>
      </c>
      <c r="B6" s="657"/>
      <c r="C6" s="657"/>
      <c r="D6" s="658"/>
      <c r="E6" s="313"/>
      <c r="F6" s="313"/>
      <c r="G6" s="313"/>
      <c r="H6" s="313"/>
      <c r="I6" s="313"/>
      <c r="J6" s="313"/>
      <c r="K6" s="5"/>
      <c r="L6" s="5"/>
    </row>
    <row r="7" spans="1:12" ht="38.25" thickBot="1" x14ac:dyDescent="0.3">
      <c r="A7" s="317" t="s">
        <v>0</v>
      </c>
      <c r="B7" s="20" t="s">
        <v>1</v>
      </c>
      <c r="C7" s="110" t="s">
        <v>93</v>
      </c>
      <c r="D7" s="314" t="s">
        <v>92</v>
      </c>
      <c r="E7" s="313"/>
      <c r="F7" s="313"/>
      <c r="G7" s="313"/>
      <c r="H7" s="313"/>
      <c r="I7" s="313"/>
      <c r="J7" s="313"/>
      <c r="K7" s="5"/>
      <c r="L7" s="5"/>
    </row>
    <row r="8" spans="1:12" s="137" customFormat="1" ht="19.5" thickBot="1" x14ac:dyDescent="0.3">
      <c r="A8" s="124">
        <v>1</v>
      </c>
      <c r="B8" s="125" t="s">
        <v>42</v>
      </c>
      <c r="C8" s="9">
        <v>29</v>
      </c>
      <c r="D8" s="588">
        <v>-5</v>
      </c>
      <c r="E8" s="313"/>
      <c r="F8" s="313"/>
      <c r="G8" s="313"/>
      <c r="H8" s="313"/>
      <c r="I8" s="313"/>
      <c r="J8" s="313"/>
      <c r="K8" s="5"/>
      <c r="L8" s="211"/>
    </row>
    <row r="9" spans="1:12" s="137" customFormat="1" ht="19.5" thickBot="1" x14ac:dyDescent="0.3">
      <c r="A9" s="124">
        <v>2</v>
      </c>
      <c r="B9" s="125" t="s">
        <v>43</v>
      </c>
      <c r="C9" s="26">
        <v>21</v>
      </c>
      <c r="D9" s="575">
        <v>33</v>
      </c>
      <c r="E9" s="313"/>
      <c r="F9" s="313"/>
      <c r="G9" s="313"/>
      <c r="H9" s="313"/>
      <c r="I9" s="313"/>
      <c r="J9" s="313"/>
      <c r="K9" s="5"/>
      <c r="L9" s="211"/>
    </row>
    <row r="10" spans="1:12" s="137" customFormat="1" ht="19.5" thickBot="1" x14ac:dyDescent="0.3">
      <c r="A10" s="124">
        <v>3</v>
      </c>
      <c r="B10" s="125" t="s">
        <v>44</v>
      </c>
      <c r="C10" s="9">
        <v>29</v>
      </c>
      <c r="D10" s="588">
        <v>-5</v>
      </c>
      <c r="E10" s="313"/>
      <c r="F10" s="313"/>
      <c r="G10" s="313"/>
      <c r="H10" s="313"/>
      <c r="I10" s="313"/>
      <c r="J10" s="313"/>
      <c r="K10" s="5"/>
      <c r="L10" s="211"/>
    </row>
    <row r="11" spans="1:12" s="137" customFormat="1" ht="19.5" thickBot="1" x14ac:dyDescent="0.3">
      <c r="A11" s="124">
        <v>4</v>
      </c>
      <c r="B11" s="125" t="s">
        <v>45</v>
      </c>
      <c r="C11" s="26">
        <v>11</v>
      </c>
      <c r="D11" s="575">
        <v>43</v>
      </c>
      <c r="E11" s="313"/>
      <c r="F11" s="313"/>
      <c r="G11" s="313"/>
      <c r="H11" s="313"/>
      <c r="I11" s="313"/>
      <c r="J11" s="313"/>
      <c r="K11" s="5"/>
      <c r="L11" s="211"/>
    </row>
    <row r="12" spans="1:12" s="137" customFormat="1" ht="19.5" thickBot="1" x14ac:dyDescent="0.3">
      <c r="A12" s="124">
        <v>5</v>
      </c>
      <c r="B12" s="125" t="s">
        <v>46</v>
      </c>
      <c r="C12" s="9">
        <v>29</v>
      </c>
      <c r="D12" s="588">
        <v>-5</v>
      </c>
      <c r="E12" s="313"/>
      <c r="F12" s="313"/>
      <c r="G12" s="313"/>
      <c r="H12" s="313"/>
      <c r="I12" s="313"/>
      <c r="J12" s="313"/>
      <c r="K12" s="5"/>
      <c r="L12" s="211"/>
    </row>
    <row r="13" spans="1:12" s="137" customFormat="1" ht="19.5" thickBot="1" x14ac:dyDescent="0.3">
      <c r="A13" s="124">
        <v>6</v>
      </c>
      <c r="B13" s="125" t="s">
        <v>47</v>
      </c>
      <c r="C13" s="26">
        <v>24</v>
      </c>
      <c r="D13" s="575">
        <v>30</v>
      </c>
      <c r="E13" s="313"/>
      <c r="F13" s="313"/>
      <c r="G13" s="313"/>
      <c r="H13" s="313"/>
      <c r="I13" s="313"/>
      <c r="J13" s="313"/>
      <c r="K13" s="5"/>
      <c r="L13" s="211"/>
    </row>
    <row r="14" spans="1:12" s="137" customFormat="1" ht="19.5" thickBot="1" x14ac:dyDescent="0.3">
      <c r="A14" s="124">
        <v>7</v>
      </c>
      <c r="B14" s="125" t="s">
        <v>48</v>
      </c>
      <c r="C14" s="9">
        <v>29</v>
      </c>
      <c r="D14" s="588">
        <v>-5</v>
      </c>
      <c r="E14" s="313"/>
      <c r="F14" s="313"/>
      <c r="G14" s="313"/>
      <c r="H14" s="313"/>
      <c r="I14" s="313"/>
      <c r="J14" s="313"/>
      <c r="K14" s="5"/>
      <c r="L14" s="211"/>
    </row>
    <row r="15" spans="1:12" s="137" customFormat="1" ht="19.5" thickBot="1" x14ac:dyDescent="0.3">
      <c r="A15" s="124">
        <v>8</v>
      </c>
      <c r="B15" s="125" t="s">
        <v>49</v>
      </c>
      <c r="C15" s="26">
        <v>18</v>
      </c>
      <c r="D15" s="575">
        <v>36</v>
      </c>
      <c r="E15" s="313"/>
      <c r="F15" s="313"/>
      <c r="G15" s="313"/>
      <c r="H15" s="313"/>
      <c r="I15" s="313"/>
      <c r="J15" s="313"/>
      <c r="K15" s="5"/>
      <c r="L15" s="211"/>
    </row>
    <row r="16" spans="1:12" ht="19.5" thickBot="1" x14ac:dyDescent="0.3">
      <c r="A16" s="124">
        <v>9</v>
      </c>
      <c r="B16" s="125" t="s">
        <v>50</v>
      </c>
      <c r="C16" s="9">
        <v>29</v>
      </c>
      <c r="D16" s="588">
        <v>-5</v>
      </c>
      <c r="E16" s="313"/>
      <c r="F16" s="313"/>
      <c r="G16" s="313"/>
      <c r="H16" s="313"/>
      <c r="I16" s="313"/>
      <c r="J16" s="313"/>
      <c r="K16" s="5"/>
      <c r="L16" s="5"/>
    </row>
    <row r="17" spans="1:12" s="137" customFormat="1" ht="19.5" thickBot="1" x14ac:dyDescent="0.3">
      <c r="A17" s="124">
        <v>10</v>
      </c>
      <c r="B17" s="125" t="s">
        <v>51</v>
      </c>
      <c r="C17" s="351">
        <v>22</v>
      </c>
      <c r="D17" s="575">
        <v>32</v>
      </c>
      <c r="E17" s="313"/>
      <c r="F17" s="313"/>
      <c r="G17" s="313"/>
      <c r="H17" s="313"/>
      <c r="I17" s="313"/>
      <c r="J17" s="313"/>
      <c r="K17" s="5"/>
      <c r="L17" s="211"/>
    </row>
    <row r="18" spans="1:12" ht="19.5" thickBot="1" x14ac:dyDescent="0.3">
      <c r="A18" s="124">
        <v>11</v>
      </c>
      <c r="B18" s="125" t="s">
        <v>52</v>
      </c>
      <c r="C18" s="26">
        <v>7</v>
      </c>
      <c r="D18" s="575">
        <v>47</v>
      </c>
      <c r="E18" s="313"/>
      <c r="F18" s="313"/>
      <c r="G18" s="313"/>
      <c r="H18" s="313"/>
      <c r="I18" s="313"/>
      <c r="J18" s="313"/>
      <c r="K18" s="5"/>
      <c r="L18" s="5"/>
    </row>
    <row r="19" spans="1:12" s="137" customFormat="1" ht="19.5" thickBot="1" x14ac:dyDescent="0.3">
      <c r="A19" s="124">
        <v>12</v>
      </c>
      <c r="B19" s="125" t="s">
        <v>53</v>
      </c>
      <c r="C19" s="13">
        <v>29</v>
      </c>
      <c r="D19" s="588">
        <v>-5</v>
      </c>
      <c r="E19" s="313"/>
      <c r="F19" s="313"/>
      <c r="G19" s="313"/>
      <c r="H19" s="313"/>
      <c r="I19" s="313"/>
      <c r="J19" s="313"/>
      <c r="K19" s="5"/>
      <c r="L19" s="211"/>
    </row>
    <row r="20" spans="1:12" s="137" customFormat="1" ht="19.5" thickBot="1" x14ac:dyDescent="0.3">
      <c r="A20" s="124">
        <v>13</v>
      </c>
      <c r="B20" s="125" t="s">
        <v>54</v>
      </c>
      <c r="C20" s="26">
        <v>14</v>
      </c>
      <c r="D20" s="575">
        <v>40</v>
      </c>
      <c r="E20" s="313"/>
      <c r="F20" s="313"/>
      <c r="G20" s="313"/>
      <c r="H20" s="313"/>
      <c r="I20" s="313"/>
      <c r="J20" s="313"/>
      <c r="K20" s="5"/>
      <c r="L20" s="211"/>
    </row>
    <row r="21" spans="1:12" ht="19.5" thickBot="1" x14ac:dyDescent="0.3">
      <c r="A21" s="124">
        <v>14</v>
      </c>
      <c r="B21" s="125" t="s">
        <v>55</v>
      </c>
      <c r="C21" s="26">
        <v>5</v>
      </c>
      <c r="D21" s="575">
        <v>49</v>
      </c>
      <c r="E21" s="313"/>
      <c r="F21" s="313"/>
      <c r="G21" s="313"/>
      <c r="H21" s="313"/>
      <c r="I21" s="313"/>
      <c r="J21" s="313"/>
      <c r="K21" s="5"/>
      <c r="L21" s="5"/>
    </row>
    <row r="22" spans="1:12" s="137" customFormat="1" ht="19.5" thickBot="1" x14ac:dyDescent="0.3">
      <c r="A22" s="124">
        <v>15</v>
      </c>
      <c r="B22" s="125" t="s">
        <v>56</v>
      </c>
      <c r="C22" s="13">
        <v>29</v>
      </c>
      <c r="D22" s="588">
        <v>-5</v>
      </c>
      <c r="E22" s="313"/>
      <c r="F22" s="313"/>
      <c r="G22" s="313"/>
      <c r="H22" s="313"/>
      <c r="I22" s="313"/>
      <c r="J22" s="313"/>
      <c r="K22" s="5"/>
      <c r="L22" s="211"/>
    </row>
    <row r="23" spans="1:12" s="137" customFormat="1" ht="19.5" thickBot="1" x14ac:dyDescent="0.3">
      <c r="A23" s="124">
        <v>16</v>
      </c>
      <c r="B23" s="125" t="s">
        <v>57</v>
      </c>
      <c r="C23" s="26">
        <v>26</v>
      </c>
      <c r="D23" s="575">
        <v>28</v>
      </c>
      <c r="E23" s="313"/>
      <c r="F23" s="313"/>
      <c r="G23" s="313"/>
      <c r="H23" s="313"/>
      <c r="I23" s="313"/>
      <c r="J23" s="313"/>
      <c r="K23" s="5"/>
      <c r="L23" s="211"/>
    </row>
    <row r="24" spans="1:12" ht="19.5" thickBot="1" x14ac:dyDescent="0.3">
      <c r="A24" s="124">
        <v>17</v>
      </c>
      <c r="B24" s="297" t="s">
        <v>58</v>
      </c>
      <c r="C24" s="193">
        <v>1</v>
      </c>
      <c r="D24" s="318">
        <v>56</v>
      </c>
      <c r="E24" s="313"/>
      <c r="F24" s="313"/>
      <c r="G24" s="313"/>
      <c r="H24" s="313"/>
      <c r="I24" s="313"/>
      <c r="J24" s="313"/>
      <c r="K24" s="5"/>
      <c r="L24" s="5"/>
    </row>
    <row r="25" spans="1:12" s="137" customFormat="1" ht="19.5" thickBot="1" x14ac:dyDescent="0.3">
      <c r="A25" s="124">
        <v>18</v>
      </c>
      <c r="B25" s="125" t="s">
        <v>59</v>
      </c>
      <c r="C25" s="26">
        <v>27</v>
      </c>
      <c r="D25" s="575">
        <v>27</v>
      </c>
      <c r="E25" s="313"/>
      <c r="F25" s="313"/>
      <c r="G25" s="313"/>
      <c r="H25" s="313"/>
      <c r="I25" s="313"/>
      <c r="J25" s="313"/>
      <c r="K25" s="5"/>
      <c r="L25" s="211"/>
    </row>
    <row r="26" spans="1:12" s="137" customFormat="1" ht="19.5" thickBot="1" x14ac:dyDescent="0.3">
      <c r="A26" s="124">
        <v>19</v>
      </c>
      <c r="B26" s="125" t="s">
        <v>90</v>
      </c>
      <c r="C26" s="26">
        <v>10</v>
      </c>
      <c r="D26" s="575">
        <v>44</v>
      </c>
      <c r="E26" s="313"/>
      <c r="F26" s="313"/>
      <c r="G26" s="313"/>
      <c r="H26" s="313"/>
      <c r="I26" s="313"/>
      <c r="J26" s="313"/>
      <c r="K26" s="5"/>
      <c r="L26" s="211"/>
    </row>
    <row r="27" spans="1:12" ht="19.5" thickBot="1" x14ac:dyDescent="0.3">
      <c r="A27" s="124">
        <v>20</v>
      </c>
      <c r="B27" s="125" t="s">
        <v>60</v>
      </c>
      <c r="C27" s="351">
        <v>15</v>
      </c>
      <c r="D27" s="575">
        <v>39</v>
      </c>
      <c r="E27" s="313"/>
      <c r="F27" s="313"/>
      <c r="G27" s="313"/>
      <c r="H27" s="313"/>
      <c r="I27" s="313"/>
      <c r="J27" s="313"/>
      <c r="K27" s="5"/>
      <c r="L27" s="5"/>
    </row>
    <row r="28" spans="1:12" s="137" customFormat="1" ht="19.5" thickBot="1" x14ac:dyDescent="0.3">
      <c r="A28" s="124">
        <v>21</v>
      </c>
      <c r="B28" s="125" t="s">
        <v>61</v>
      </c>
      <c r="C28" s="9">
        <v>29</v>
      </c>
      <c r="D28" s="588">
        <v>-5</v>
      </c>
      <c r="E28" s="313"/>
      <c r="F28" s="313"/>
      <c r="G28" s="313"/>
      <c r="H28" s="313"/>
      <c r="I28" s="313"/>
      <c r="J28" s="313"/>
      <c r="K28" s="5"/>
      <c r="L28" s="211"/>
    </row>
    <row r="29" spans="1:12" s="137" customFormat="1" ht="19.5" thickBot="1" x14ac:dyDescent="0.3">
      <c r="A29" s="124">
        <v>22</v>
      </c>
      <c r="B29" s="125" t="s">
        <v>62</v>
      </c>
      <c r="C29" s="351">
        <v>9</v>
      </c>
      <c r="D29" s="575">
        <v>45</v>
      </c>
      <c r="E29" s="313"/>
      <c r="F29" s="313"/>
      <c r="G29" s="313"/>
      <c r="H29" s="313"/>
      <c r="I29" s="313"/>
      <c r="J29" s="313"/>
      <c r="K29" s="5"/>
      <c r="L29" s="211"/>
    </row>
    <row r="30" spans="1:12" ht="19.5" thickBot="1" x14ac:dyDescent="0.3">
      <c r="A30" s="124">
        <v>23</v>
      </c>
      <c r="B30" s="125" t="s">
        <v>63</v>
      </c>
      <c r="C30" s="26">
        <v>20</v>
      </c>
      <c r="D30" s="575">
        <v>34</v>
      </c>
      <c r="E30" s="313"/>
      <c r="F30" s="313"/>
      <c r="G30" s="313"/>
      <c r="H30" s="313"/>
      <c r="I30" s="313"/>
      <c r="J30" s="313"/>
      <c r="K30" s="5"/>
      <c r="L30" s="5"/>
    </row>
    <row r="31" spans="1:12" ht="19.5" thickBot="1" x14ac:dyDescent="0.3">
      <c r="A31" s="124">
        <v>24</v>
      </c>
      <c r="B31" s="125" t="s">
        <v>64</v>
      </c>
      <c r="C31" s="26">
        <v>28</v>
      </c>
      <c r="D31" s="575">
        <v>26</v>
      </c>
      <c r="E31" s="313"/>
      <c r="F31" s="313"/>
      <c r="G31" s="313"/>
      <c r="H31" s="313"/>
      <c r="I31" s="313"/>
      <c r="J31" s="313"/>
      <c r="K31" s="5"/>
      <c r="L31" s="5"/>
    </row>
    <row r="32" spans="1:12" ht="19.5" thickBot="1" x14ac:dyDescent="0.3">
      <c r="A32" s="124">
        <v>25</v>
      </c>
      <c r="B32" s="125" t="s">
        <v>65</v>
      </c>
      <c r="C32" s="351">
        <v>12</v>
      </c>
      <c r="D32" s="575">
        <v>42</v>
      </c>
      <c r="E32" s="313"/>
      <c r="F32" s="313"/>
      <c r="G32" s="313"/>
      <c r="H32" s="313"/>
      <c r="I32" s="313"/>
      <c r="J32" s="313"/>
      <c r="K32" s="5"/>
      <c r="L32" s="5"/>
    </row>
    <row r="33" spans="1:12" s="137" customFormat="1" ht="19.5" thickBot="1" x14ac:dyDescent="0.3">
      <c r="A33" s="124">
        <v>26</v>
      </c>
      <c r="B33" s="125" t="s">
        <v>66</v>
      </c>
      <c r="C33" s="26">
        <v>13</v>
      </c>
      <c r="D33" s="575">
        <v>41</v>
      </c>
      <c r="E33" s="313"/>
      <c r="F33" s="313"/>
      <c r="G33" s="313"/>
      <c r="H33" s="313"/>
      <c r="I33" s="313"/>
      <c r="J33" s="313"/>
      <c r="K33" s="5"/>
      <c r="L33" s="211"/>
    </row>
    <row r="34" spans="1:12" s="137" customFormat="1" ht="19.5" thickBot="1" x14ac:dyDescent="0.3">
      <c r="A34" s="124">
        <v>27</v>
      </c>
      <c r="B34" s="125" t="s">
        <v>95</v>
      </c>
      <c r="C34" s="26">
        <v>17</v>
      </c>
      <c r="D34" s="575">
        <v>37</v>
      </c>
      <c r="E34" s="313"/>
      <c r="F34" s="313"/>
      <c r="G34" s="313"/>
      <c r="H34" s="313"/>
      <c r="I34" s="313"/>
      <c r="J34" s="313"/>
      <c r="K34" s="5"/>
      <c r="L34" s="211"/>
    </row>
    <row r="35" spans="1:12" ht="19.5" thickBot="1" x14ac:dyDescent="0.3">
      <c r="A35" s="124">
        <v>28</v>
      </c>
      <c r="B35" s="125" t="s">
        <v>374</v>
      </c>
      <c r="C35" s="26">
        <v>23</v>
      </c>
      <c r="D35" s="575">
        <v>31</v>
      </c>
      <c r="E35" s="313"/>
      <c r="F35" s="313"/>
      <c r="G35" s="313"/>
      <c r="H35" s="313"/>
      <c r="I35" s="313"/>
      <c r="J35" s="313"/>
      <c r="K35" s="5"/>
      <c r="L35" s="5"/>
    </row>
    <row r="36" spans="1:12" s="137" customFormat="1" ht="19.5" thickBot="1" x14ac:dyDescent="0.3">
      <c r="A36" s="124">
        <v>29</v>
      </c>
      <c r="B36" s="125" t="s">
        <v>74</v>
      </c>
      <c r="C36" s="9">
        <v>29</v>
      </c>
      <c r="D36" s="9">
        <v>-5</v>
      </c>
      <c r="E36" s="313"/>
      <c r="F36" s="313"/>
      <c r="G36" s="313"/>
      <c r="H36" s="313"/>
      <c r="I36" s="313"/>
      <c r="J36" s="313"/>
      <c r="K36" s="5"/>
      <c r="L36" s="211"/>
    </row>
    <row r="37" spans="1:12" ht="19.5" thickBot="1" x14ac:dyDescent="0.3">
      <c r="A37" s="124">
        <v>30</v>
      </c>
      <c r="B37" s="125" t="s">
        <v>76</v>
      </c>
      <c r="C37" s="9">
        <v>29</v>
      </c>
      <c r="D37" s="9">
        <v>-5</v>
      </c>
      <c r="E37" s="313"/>
      <c r="F37" s="313"/>
      <c r="G37" s="313"/>
      <c r="H37" s="313"/>
      <c r="I37" s="313"/>
      <c r="J37" s="313"/>
      <c r="K37" s="5"/>
      <c r="L37" s="5"/>
    </row>
    <row r="38" spans="1:12" ht="19.5" thickBot="1" x14ac:dyDescent="0.3">
      <c r="A38" s="124">
        <v>31</v>
      </c>
      <c r="B38" s="125" t="s">
        <v>75</v>
      </c>
      <c r="C38" s="9">
        <v>29</v>
      </c>
      <c r="D38" s="9">
        <v>-5</v>
      </c>
      <c r="E38" s="313"/>
      <c r="F38" s="313"/>
      <c r="G38" s="313"/>
      <c r="H38" s="313"/>
      <c r="I38" s="313"/>
      <c r="J38" s="313"/>
      <c r="K38" s="5"/>
      <c r="L38" s="5"/>
    </row>
    <row r="39" spans="1:12" s="137" customFormat="1" ht="19.5" thickBot="1" x14ac:dyDescent="0.3">
      <c r="A39" s="124">
        <v>32</v>
      </c>
      <c r="B39" s="125" t="s">
        <v>514</v>
      </c>
      <c r="C39" s="9">
        <v>29</v>
      </c>
      <c r="D39" s="9">
        <v>-5</v>
      </c>
      <c r="E39" s="313"/>
      <c r="F39" s="313"/>
      <c r="G39" s="313"/>
      <c r="H39" s="313"/>
      <c r="I39" s="313"/>
      <c r="J39" s="313"/>
      <c r="K39" s="5"/>
      <c r="L39" s="211"/>
    </row>
    <row r="40" spans="1:12" ht="19.5" thickBot="1" x14ac:dyDescent="0.3">
      <c r="A40" s="124">
        <v>33</v>
      </c>
      <c r="B40" s="125" t="s">
        <v>70</v>
      </c>
      <c r="C40" s="26">
        <v>6</v>
      </c>
      <c r="D40" s="26">
        <v>48</v>
      </c>
      <c r="E40" s="313"/>
      <c r="F40" s="313"/>
      <c r="G40" s="313"/>
      <c r="H40" s="313"/>
      <c r="I40" s="313"/>
      <c r="J40" s="313"/>
      <c r="K40" s="5"/>
    </row>
    <row r="41" spans="1:12" ht="19.5" thickBot="1" x14ac:dyDescent="0.3">
      <c r="A41" s="124">
        <v>34</v>
      </c>
      <c r="B41" s="125" t="s">
        <v>71</v>
      </c>
      <c r="C41" s="26">
        <v>19</v>
      </c>
      <c r="D41" s="26">
        <v>35</v>
      </c>
    </row>
    <row r="42" spans="1:12" ht="19.5" thickBot="1" x14ac:dyDescent="0.3">
      <c r="A42" s="124">
        <v>35</v>
      </c>
      <c r="B42" s="125" t="s">
        <v>77</v>
      </c>
      <c r="C42" s="9">
        <v>29</v>
      </c>
      <c r="D42" s="9">
        <v>-5</v>
      </c>
    </row>
    <row r="43" spans="1:12" ht="19.5" thickBot="1" x14ac:dyDescent="0.3">
      <c r="A43" s="124">
        <v>36</v>
      </c>
      <c r="B43" s="125" t="s">
        <v>78</v>
      </c>
      <c r="C43" s="26">
        <v>8</v>
      </c>
      <c r="D43" s="26">
        <v>46</v>
      </c>
    </row>
    <row r="44" spans="1:12" ht="19.5" thickBot="1" x14ac:dyDescent="0.3">
      <c r="A44" s="124">
        <v>37</v>
      </c>
      <c r="B44" s="125" t="s">
        <v>67</v>
      </c>
      <c r="C44" s="26">
        <v>25</v>
      </c>
      <c r="D44" s="26">
        <v>29</v>
      </c>
    </row>
    <row r="45" spans="1:12" ht="19.5" thickBot="1" x14ac:dyDescent="0.3">
      <c r="A45" s="124">
        <v>38</v>
      </c>
      <c r="B45" s="125" t="s">
        <v>79</v>
      </c>
      <c r="C45" s="9">
        <v>29</v>
      </c>
      <c r="D45" s="9">
        <v>-5</v>
      </c>
    </row>
    <row r="46" spans="1:12" ht="19.5" thickBot="1" x14ac:dyDescent="0.3">
      <c r="A46" s="124">
        <v>39</v>
      </c>
      <c r="B46" s="125" t="s">
        <v>80</v>
      </c>
      <c r="C46" s="9">
        <v>29</v>
      </c>
      <c r="D46" s="9">
        <v>-5</v>
      </c>
    </row>
    <row r="47" spans="1:12" ht="19.5" thickBot="1" x14ac:dyDescent="0.3">
      <c r="A47" s="124">
        <v>40</v>
      </c>
      <c r="B47" s="125" t="s">
        <v>298</v>
      </c>
      <c r="C47" s="9">
        <v>29</v>
      </c>
      <c r="D47" s="9">
        <v>-5</v>
      </c>
    </row>
    <row r="48" spans="1:12" ht="19.5" thickBot="1" x14ac:dyDescent="0.3">
      <c r="A48" s="124">
        <v>41</v>
      </c>
      <c r="B48" s="299" t="s">
        <v>81</v>
      </c>
      <c r="C48" s="19">
        <v>3</v>
      </c>
      <c r="D48" s="19">
        <v>52</v>
      </c>
    </row>
    <row r="49" spans="1:4" ht="19.5" thickBot="1" x14ac:dyDescent="0.3">
      <c r="A49" s="124">
        <v>42</v>
      </c>
      <c r="B49" s="125" t="s">
        <v>297</v>
      </c>
      <c r="C49" s="9">
        <v>29</v>
      </c>
      <c r="D49" s="9">
        <v>-5</v>
      </c>
    </row>
    <row r="50" spans="1:4" ht="19.5" thickBot="1" x14ac:dyDescent="0.3">
      <c r="A50" s="124">
        <v>43</v>
      </c>
      <c r="B50" s="125" t="s">
        <v>72</v>
      </c>
      <c r="C50" s="26">
        <v>16</v>
      </c>
      <c r="D50" s="26">
        <v>38</v>
      </c>
    </row>
    <row r="51" spans="1:4" ht="19.5" thickBot="1" x14ac:dyDescent="0.3">
      <c r="A51" s="124">
        <v>44</v>
      </c>
      <c r="B51" s="125" t="s">
        <v>299</v>
      </c>
      <c r="C51" s="9">
        <v>29</v>
      </c>
      <c r="D51" s="9">
        <v>-5</v>
      </c>
    </row>
    <row r="52" spans="1:4" ht="19.5" thickBot="1" x14ac:dyDescent="0.3">
      <c r="A52" s="124">
        <v>45</v>
      </c>
      <c r="B52" s="125" t="s">
        <v>82</v>
      </c>
      <c r="C52" s="9">
        <v>29</v>
      </c>
      <c r="D52" s="9">
        <v>-5</v>
      </c>
    </row>
    <row r="53" spans="1:4" ht="19.5" thickBot="1" x14ac:dyDescent="0.3">
      <c r="A53" s="124">
        <v>46</v>
      </c>
      <c r="B53" s="125" t="s">
        <v>69</v>
      </c>
      <c r="C53" s="9">
        <v>29</v>
      </c>
      <c r="D53" s="9">
        <v>-5</v>
      </c>
    </row>
    <row r="54" spans="1:4" ht="19.5" thickBot="1" x14ac:dyDescent="0.3">
      <c r="A54" s="124">
        <v>47</v>
      </c>
      <c r="B54" s="125" t="s">
        <v>83</v>
      </c>
      <c r="C54" s="9">
        <v>29</v>
      </c>
      <c r="D54" s="9">
        <v>-5</v>
      </c>
    </row>
    <row r="55" spans="1:4" ht="19.5" thickBot="1" x14ac:dyDescent="0.3">
      <c r="A55" s="124">
        <v>48</v>
      </c>
      <c r="B55" s="125" t="s">
        <v>84</v>
      </c>
      <c r="C55" s="9">
        <v>29</v>
      </c>
      <c r="D55" s="9">
        <v>-5</v>
      </c>
    </row>
    <row r="56" spans="1:4" ht="19.5" thickBot="1" x14ac:dyDescent="0.3">
      <c r="A56" s="124">
        <v>49</v>
      </c>
      <c r="B56" s="95" t="s">
        <v>86</v>
      </c>
      <c r="C56" s="9">
        <v>29</v>
      </c>
      <c r="D56" s="9">
        <v>-5</v>
      </c>
    </row>
    <row r="57" spans="1:4" ht="19.5" thickBot="1" x14ac:dyDescent="0.3">
      <c r="A57" s="577">
        <v>50</v>
      </c>
      <c r="B57" s="95" t="s">
        <v>85</v>
      </c>
      <c r="C57" s="9">
        <v>29</v>
      </c>
      <c r="D57" s="9">
        <v>-5</v>
      </c>
    </row>
    <row r="58" spans="1:4" ht="19.5" thickBot="1" x14ac:dyDescent="0.3">
      <c r="A58" s="576">
        <v>51</v>
      </c>
      <c r="B58" s="95" t="s">
        <v>87</v>
      </c>
      <c r="C58" s="26">
        <v>4</v>
      </c>
      <c r="D58" s="26">
        <v>50</v>
      </c>
    </row>
    <row r="59" spans="1:4" ht="19.5" thickBot="1" x14ac:dyDescent="0.3">
      <c r="A59" s="577">
        <v>52</v>
      </c>
      <c r="B59" s="292" t="s">
        <v>68</v>
      </c>
      <c r="C59" s="23">
        <v>2</v>
      </c>
      <c r="D59" s="23">
        <v>54</v>
      </c>
    </row>
    <row r="60" spans="1:4" ht="19.5" thickBot="1" x14ac:dyDescent="0.3">
      <c r="A60" s="576">
        <v>53</v>
      </c>
      <c r="B60" s="95" t="s">
        <v>296</v>
      </c>
      <c r="C60" s="9">
        <v>29</v>
      </c>
      <c r="D60" s="9">
        <v>-5</v>
      </c>
    </row>
  </sheetData>
  <sortState ref="A8:D60">
    <sortCondition ref="A8:A60"/>
  </sortState>
  <mergeCells count="7">
    <mergeCell ref="A6:B6"/>
    <mergeCell ref="C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zoomScale="90" zoomScaleNormal="90" workbookViewId="0">
      <selection activeCell="C13" sqref="C13"/>
    </sheetView>
  </sheetViews>
  <sheetFormatPr defaultRowHeight="15" x14ac:dyDescent="0.25"/>
  <cols>
    <col min="1" max="1" width="5.28515625" customWidth="1"/>
    <col min="2" max="2" width="32" customWidth="1"/>
    <col min="3" max="3" width="27" customWidth="1"/>
    <col min="8" max="8" width="8.140625" customWidth="1"/>
    <col min="9" max="9" width="20.140625" customWidth="1"/>
  </cols>
  <sheetData>
    <row r="1" spans="1:17" ht="18.75" x14ac:dyDescent="0.25">
      <c r="A1" s="630" t="s">
        <v>158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2"/>
    </row>
    <row r="2" spans="1:17" ht="18.75" x14ac:dyDescent="0.25">
      <c r="A2" s="633" t="s">
        <v>157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5"/>
    </row>
    <row r="3" spans="1:17" ht="18.75" x14ac:dyDescent="0.25">
      <c r="A3" s="633" t="s">
        <v>193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5"/>
    </row>
    <row r="4" spans="1:17" ht="18.75" x14ac:dyDescent="0.25">
      <c r="A4" s="633" t="s">
        <v>362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5"/>
    </row>
    <row r="5" spans="1:17" ht="19.5" thickBot="1" x14ac:dyDescent="0.3">
      <c r="A5" s="633" t="s">
        <v>194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5"/>
    </row>
    <row r="6" spans="1:17" ht="19.5" thickBot="1" x14ac:dyDescent="0.3">
      <c r="A6" s="625">
        <v>44313</v>
      </c>
      <c r="B6" s="626"/>
      <c r="C6" s="627"/>
      <c r="D6" s="668" t="s">
        <v>101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9"/>
    </row>
    <row r="7" spans="1:17" ht="48" thickBot="1" x14ac:dyDescent="0.3">
      <c r="A7" s="109" t="s">
        <v>0</v>
      </c>
      <c r="B7" s="20" t="s">
        <v>1</v>
      </c>
      <c r="C7" s="68" t="s">
        <v>96</v>
      </c>
      <c r="D7" s="110" t="s">
        <v>195</v>
      </c>
      <c r="E7" s="121" t="s">
        <v>92</v>
      </c>
      <c r="F7" s="120" t="s">
        <v>196</v>
      </c>
      <c r="G7" s="112" t="s">
        <v>197</v>
      </c>
      <c r="H7" s="120" t="s">
        <v>93</v>
      </c>
      <c r="I7" s="111" t="s">
        <v>97</v>
      </c>
      <c r="J7" s="110" t="s">
        <v>195</v>
      </c>
      <c r="K7" s="121" t="s">
        <v>92</v>
      </c>
      <c r="L7" s="120" t="s">
        <v>196</v>
      </c>
      <c r="M7" s="112" t="s">
        <v>197</v>
      </c>
      <c r="N7" s="120" t="s">
        <v>93</v>
      </c>
      <c r="O7" s="112" t="s">
        <v>9</v>
      </c>
      <c r="P7" s="285" t="s">
        <v>41</v>
      </c>
      <c r="Q7" s="71" t="s">
        <v>92</v>
      </c>
    </row>
    <row r="8" spans="1:17" s="137" customFormat="1" ht="19.5" thickBot="1" x14ac:dyDescent="0.3">
      <c r="A8" s="105">
        <v>1</v>
      </c>
      <c r="B8" s="96" t="s">
        <v>133</v>
      </c>
      <c r="C8" s="292" t="s">
        <v>333</v>
      </c>
      <c r="D8" s="23">
        <v>10</v>
      </c>
      <c r="E8" s="23">
        <v>56</v>
      </c>
      <c r="F8" s="102">
        <v>1.05</v>
      </c>
      <c r="G8" s="102">
        <f t="shared" ref="G8:G39" si="0">SUM(E8*F8)</f>
        <v>58.800000000000004</v>
      </c>
      <c r="H8" s="23">
        <v>2</v>
      </c>
      <c r="I8" s="151" t="s">
        <v>334</v>
      </c>
      <c r="J8" s="92">
        <v>11</v>
      </c>
      <c r="K8" s="90">
        <v>30</v>
      </c>
      <c r="L8" s="91">
        <v>1</v>
      </c>
      <c r="M8" s="138">
        <f t="shared" ref="M8:M39" si="1">SUM(K8*L8)</f>
        <v>30</v>
      </c>
      <c r="N8" s="26">
        <v>14</v>
      </c>
      <c r="O8" s="90">
        <f t="shared" ref="O8:O39" si="2">SUM(H8+N8)</f>
        <v>16</v>
      </c>
      <c r="P8" s="92">
        <v>9</v>
      </c>
      <c r="Q8" s="92">
        <v>24</v>
      </c>
    </row>
    <row r="9" spans="1:17" s="137" customFormat="1" ht="19.5" thickBot="1" x14ac:dyDescent="0.3">
      <c r="A9" s="92">
        <v>2</v>
      </c>
      <c r="B9" s="151" t="s">
        <v>134</v>
      </c>
      <c r="C9" s="140"/>
      <c r="D9" s="92"/>
      <c r="E9" s="92"/>
      <c r="F9" s="91">
        <v>1</v>
      </c>
      <c r="G9" s="91">
        <f t="shared" si="0"/>
        <v>0</v>
      </c>
      <c r="H9" s="92"/>
      <c r="I9" s="51"/>
      <c r="J9" s="89"/>
      <c r="K9" s="92"/>
      <c r="L9" s="91">
        <v>1</v>
      </c>
      <c r="M9" s="139">
        <f t="shared" si="1"/>
        <v>0</v>
      </c>
      <c r="N9" s="89"/>
      <c r="O9" s="53">
        <f t="shared" si="2"/>
        <v>0</v>
      </c>
      <c r="P9" s="9">
        <v>17</v>
      </c>
      <c r="Q9" s="310">
        <v>-5</v>
      </c>
    </row>
    <row r="10" spans="1:17" s="137" customFormat="1" ht="19.5" thickBot="1" x14ac:dyDescent="0.3">
      <c r="A10" s="89">
        <v>3</v>
      </c>
      <c r="B10" s="87" t="s">
        <v>13</v>
      </c>
      <c r="C10" s="51" t="s">
        <v>335</v>
      </c>
      <c r="D10" s="92">
        <v>31</v>
      </c>
      <c r="E10" s="92">
        <v>34</v>
      </c>
      <c r="F10" s="91">
        <v>1</v>
      </c>
      <c r="G10" s="91">
        <f t="shared" si="0"/>
        <v>34</v>
      </c>
      <c r="H10" s="92">
        <v>11</v>
      </c>
      <c r="I10" s="61" t="s">
        <v>336</v>
      </c>
      <c r="J10" s="19">
        <v>32</v>
      </c>
      <c r="K10" s="65">
        <v>46</v>
      </c>
      <c r="L10" s="103">
        <v>1</v>
      </c>
      <c r="M10" s="290">
        <f t="shared" si="1"/>
        <v>46</v>
      </c>
      <c r="N10" s="19">
        <v>3</v>
      </c>
      <c r="O10" s="136">
        <f t="shared" si="2"/>
        <v>14</v>
      </c>
      <c r="P10" s="92">
        <v>7</v>
      </c>
      <c r="Q10" s="92">
        <v>26</v>
      </c>
    </row>
    <row r="11" spans="1:17" s="137" customFormat="1" ht="19.5" thickBot="1" x14ac:dyDescent="0.3">
      <c r="A11" s="92">
        <v>4</v>
      </c>
      <c r="B11" s="117" t="s">
        <v>135</v>
      </c>
      <c r="C11" s="95" t="s">
        <v>337</v>
      </c>
      <c r="D11" s="26">
        <v>56</v>
      </c>
      <c r="E11" s="26">
        <v>57</v>
      </c>
      <c r="F11" s="91">
        <v>1</v>
      </c>
      <c r="G11" s="38">
        <f t="shared" si="0"/>
        <v>57</v>
      </c>
      <c r="H11" s="26">
        <v>4</v>
      </c>
      <c r="I11" s="95" t="s">
        <v>338</v>
      </c>
      <c r="J11" s="337">
        <v>55</v>
      </c>
      <c r="K11" s="26">
        <v>39</v>
      </c>
      <c r="L11" s="91">
        <v>1</v>
      </c>
      <c r="M11" s="153">
        <f t="shared" si="1"/>
        <v>39</v>
      </c>
      <c r="N11" s="92">
        <v>8</v>
      </c>
      <c r="O11" s="325">
        <f t="shared" si="2"/>
        <v>12</v>
      </c>
      <c r="P11" s="26">
        <v>5</v>
      </c>
      <c r="Q11" s="335">
        <v>28</v>
      </c>
    </row>
    <row r="12" spans="1:17" s="137" customFormat="1" ht="19.5" thickBot="1" x14ac:dyDescent="0.3">
      <c r="A12" s="89">
        <v>5</v>
      </c>
      <c r="B12" s="116" t="s">
        <v>136</v>
      </c>
      <c r="C12" s="60" t="s">
        <v>339</v>
      </c>
      <c r="D12" s="26"/>
      <c r="E12" s="26"/>
      <c r="F12" s="91">
        <v>1</v>
      </c>
      <c r="G12" s="38">
        <f t="shared" si="0"/>
        <v>0</v>
      </c>
      <c r="H12" s="26">
        <v>16</v>
      </c>
      <c r="I12" s="116" t="s">
        <v>340</v>
      </c>
      <c r="J12" s="26">
        <v>63</v>
      </c>
      <c r="K12" s="334">
        <v>29</v>
      </c>
      <c r="L12" s="91">
        <v>1.05</v>
      </c>
      <c r="M12" s="153">
        <f t="shared" si="1"/>
        <v>30.450000000000003</v>
      </c>
      <c r="N12" s="89">
        <v>13</v>
      </c>
      <c r="O12" s="333">
        <f t="shared" si="2"/>
        <v>29</v>
      </c>
      <c r="P12" s="26">
        <v>16</v>
      </c>
      <c r="Q12" s="26">
        <v>17</v>
      </c>
    </row>
    <row r="13" spans="1:17" s="137" customFormat="1" ht="19.5" thickBot="1" x14ac:dyDescent="0.3">
      <c r="A13" s="92">
        <v>6</v>
      </c>
      <c r="B13" s="117" t="s">
        <v>137</v>
      </c>
      <c r="C13" s="95" t="s">
        <v>261</v>
      </c>
      <c r="D13" s="26">
        <v>23</v>
      </c>
      <c r="E13" s="26">
        <v>43</v>
      </c>
      <c r="F13" s="91">
        <v>1.2</v>
      </c>
      <c r="G13" s="38">
        <f t="shared" si="0"/>
        <v>51.6</v>
      </c>
      <c r="H13" s="92">
        <v>5</v>
      </c>
      <c r="I13" s="95" t="s">
        <v>341</v>
      </c>
      <c r="J13" s="324">
        <v>71</v>
      </c>
      <c r="K13" s="26">
        <v>38</v>
      </c>
      <c r="L13" s="91">
        <v>1.05</v>
      </c>
      <c r="M13" s="153">
        <f t="shared" si="1"/>
        <v>39.9</v>
      </c>
      <c r="N13" s="26">
        <v>7</v>
      </c>
      <c r="O13" s="321">
        <f t="shared" si="2"/>
        <v>12</v>
      </c>
      <c r="P13" s="26">
        <v>6</v>
      </c>
      <c r="Q13" s="322">
        <v>27</v>
      </c>
    </row>
    <row r="14" spans="1:17" s="137" customFormat="1" ht="19.5" thickBot="1" x14ac:dyDescent="0.3">
      <c r="A14" s="89">
        <v>7</v>
      </c>
      <c r="B14" s="116" t="s">
        <v>138</v>
      </c>
      <c r="C14" s="95"/>
      <c r="D14" s="26"/>
      <c r="E14" s="26"/>
      <c r="F14" s="91">
        <v>1</v>
      </c>
      <c r="G14" s="38">
        <f t="shared" si="0"/>
        <v>0</v>
      </c>
      <c r="H14" s="26"/>
      <c r="I14" s="116"/>
      <c r="J14" s="26"/>
      <c r="K14" s="334"/>
      <c r="L14" s="91">
        <v>1</v>
      </c>
      <c r="M14" s="153">
        <f t="shared" si="1"/>
        <v>0</v>
      </c>
      <c r="N14" s="337"/>
      <c r="O14" s="333">
        <f t="shared" si="2"/>
        <v>0</v>
      </c>
      <c r="P14" s="9">
        <v>17</v>
      </c>
      <c r="Q14" s="9">
        <v>-5</v>
      </c>
    </row>
    <row r="15" spans="1:17" s="137" customFormat="1" ht="19.5" thickBot="1" x14ac:dyDescent="0.3">
      <c r="A15" s="92">
        <v>8</v>
      </c>
      <c r="B15" s="117" t="s">
        <v>139</v>
      </c>
      <c r="C15" s="95" t="s">
        <v>199</v>
      </c>
      <c r="D15" s="26">
        <v>97</v>
      </c>
      <c r="E15" s="26">
        <v>48</v>
      </c>
      <c r="F15" s="91">
        <v>1</v>
      </c>
      <c r="G15" s="38">
        <f t="shared" si="0"/>
        <v>48</v>
      </c>
      <c r="H15" s="26">
        <v>7</v>
      </c>
      <c r="I15" s="95" t="s">
        <v>244</v>
      </c>
      <c r="J15" s="327">
        <v>95</v>
      </c>
      <c r="K15" s="26">
        <v>27</v>
      </c>
      <c r="L15" s="91">
        <v>1.05</v>
      </c>
      <c r="M15" s="153">
        <f t="shared" si="1"/>
        <v>28.35</v>
      </c>
      <c r="N15" s="26">
        <v>16</v>
      </c>
      <c r="O15" s="325">
        <f t="shared" si="2"/>
        <v>23</v>
      </c>
      <c r="P15" s="26">
        <v>12</v>
      </c>
      <c r="Q15" s="26">
        <v>21</v>
      </c>
    </row>
    <row r="16" spans="1:17" ht="19.5" thickBot="1" x14ac:dyDescent="0.3">
      <c r="A16" s="337">
        <v>9</v>
      </c>
      <c r="B16" s="116" t="s">
        <v>140</v>
      </c>
      <c r="C16" s="95"/>
      <c r="D16" s="26"/>
      <c r="E16" s="26"/>
      <c r="F16" s="91">
        <v>1</v>
      </c>
      <c r="G16" s="38">
        <f t="shared" si="0"/>
        <v>0</v>
      </c>
      <c r="H16" s="26"/>
      <c r="I16" s="116"/>
      <c r="J16" s="26"/>
      <c r="K16" s="334"/>
      <c r="L16" s="91">
        <v>1</v>
      </c>
      <c r="M16" s="153">
        <f t="shared" si="1"/>
        <v>0</v>
      </c>
      <c r="N16" s="26"/>
      <c r="O16" s="333">
        <f t="shared" si="2"/>
        <v>0</v>
      </c>
      <c r="P16" s="9">
        <v>17</v>
      </c>
      <c r="Q16" s="9">
        <v>-5</v>
      </c>
    </row>
    <row r="17" spans="1:17" s="137" customFormat="1" ht="19.5" thickBot="1" x14ac:dyDescent="0.3">
      <c r="A17" s="92">
        <v>10</v>
      </c>
      <c r="B17" s="311" t="s">
        <v>141</v>
      </c>
      <c r="C17" s="95" t="s">
        <v>342</v>
      </c>
      <c r="D17" s="26">
        <v>36</v>
      </c>
      <c r="E17" s="26">
        <v>50</v>
      </c>
      <c r="F17" s="91">
        <v>1</v>
      </c>
      <c r="G17" s="38">
        <f t="shared" si="0"/>
        <v>50</v>
      </c>
      <c r="H17" s="26">
        <v>6</v>
      </c>
      <c r="I17" s="95" t="s">
        <v>343</v>
      </c>
      <c r="J17" s="337">
        <v>31</v>
      </c>
      <c r="K17" s="26">
        <v>41</v>
      </c>
      <c r="L17" s="91">
        <v>1.05</v>
      </c>
      <c r="M17" s="153">
        <f t="shared" si="1"/>
        <v>43.050000000000004</v>
      </c>
      <c r="N17" s="337">
        <v>5</v>
      </c>
      <c r="O17" s="293">
        <f t="shared" si="2"/>
        <v>11</v>
      </c>
      <c r="P17" s="19">
        <v>3</v>
      </c>
      <c r="Q17" s="330">
        <v>31</v>
      </c>
    </row>
    <row r="18" spans="1:17" ht="19.5" thickBot="1" x14ac:dyDescent="0.35">
      <c r="A18" s="337">
        <v>11</v>
      </c>
      <c r="B18" s="28" t="s">
        <v>142</v>
      </c>
      <c r="C18" s="27"/>
      <c r="D18" s="26"/>
      <c r="E18" s="26"/>
      <c r="F18" s="91">
        <v>1</v>
      </c>
      <c r="G18" s="38">
        <f t="shared" si="0"/>
        <v>0</v>
      </c>
      <c r="H18" s="26"/>
      <c r="I18" s="28"/>
      <c r="J18" s="26"/>
      <c r="K18" s="152"/>
      <c r="L18" s="91">
        <v>1</v>
      </c>
      <c r="M18" s="153">
        <f t="shared" si="1"/>
        <v>0</v>
      </c>
      <c r="N18" s="26"/>
      <c r="O18" s="333">
        <f t="shared" si="2"/>
        <v>0</v>
      </c>
      <c r="P18" s="9">
        <v>17</v>
      </c>
      <c r="Q18" s="9">
        <v>-5</v>
      </c>
    </row>
    <row r="19" spans="1:17" s="137" customFormat="1" ht="19.5" thickBot="1" x14ac:dyDescent="0.3">
      <c r="A19" s="92">
        <v>12</v>
      </c>
      <c r="B19" s="34" t="s">
        <v>143</v>
      </c>
      <c r="C19" s="58" t="s">
        <v>344</v>
      </c>
      <c r="D19" s="19">
        <v>446</v>
      </c>
      <c r="E19" s="19">
        <v>58</v>
      </c>
      <c r="F19" s="103">
        <v>1</v>
      </c>
      <c r="G19" s="103">
        <f t="shared" si="0"/>
        <v>58</v>
      </c>
      <c r="H19" s="19">
        <v>3</v>
      </c>
      <c r="I19" s="292" t="s">
        <v>345</v>
      </c>
      <c r="J19" s="98">
        <v>332</v>
      </c>
      <c r="K19" s="23">
        <v>42</v>
      </c>
      <c r="L19" s="102">
        <v>1.1000000000000001</v>
      </c>
      <c r="M19" s="291">
        <f t="shared" si="1"/>
        <v>46.2</v>
      </c>
      <c r="N19" s="98">
        <v>2</v>
      </c>
      <c r="O19" s="312">
        <f t="shared" si="2"/>
        <v>5</v>
      </c>
      <c r="P19" s="18">
        <v>1</v>
      </c>
      <c r="Q19" s="154">
        <v>35</v>
      </c>
    </row>
    <row r="20" spans="1:17" s="137" customFormat="1" ht="19.5" thickBot="1" x14ac:dyDescent="0.3">
      <c r="A20" s="89">
        <v>13</v>
      </c>
      <c r="B20" s="25" t="s">
        <v>144</v>
      </c>
      <c r="C20" s="95" t="s">
        <v>346</v>
      </c>
      <c r="D20" s="26">
        <v>140</v>
      </c>
      <c r="E20" s="26">
        <v>43</v>
      </c>
      <c r="F20" s="91">
        <v>1</v>
      </c>
      <c r="G20" s="38">
        <f t="shared" si="0"/>
        <v>43</v>
      </c>
      <c r="H20" s="26">
        <v>9</v>
      </c>
      <c r="I20" s="67" t="s">
        <v>347</v>
      </c>
      <c r="J20" s="18">
        <v>149</v>
      </c>
      <c r="K20" s="85">
        <v>51</v>
      </c>
      <c r="L20" s="101">
        <v>1</v>
      </c>
      <c r="M20" s="342">
        <f t="shared" si="1"/>
        <v>51</v>
      </c>
      <c r="N20" s="18">
        <v>1</v>
      </c>
      <c r="O20" s="329">
        <f t="shared" si="2"/>
        <v>10</v>
      </c>
      <c r="P20" s="23">
        <v>2</v>
      </c>
      <c r="Q20" s="23">
        <v>33</v>
      </c>
    </row>
    <row r="21" spans="1:17" ht="19.5" thickBot="1" x14ac:dyDescent="0.3">
      <c r="A21" s="26">
        <v>14</v>
      </c>
      <c r="B21" s="117" t="s">
        <v>145</v>
      </c>
      <c r="C21" s="95"/>
      <c r="D21" s="26"/>
      <c r="E21" s="26"/>
      <c r="F21" s="91">
        <v>1</v>
      </c>
      <c r="G21" s="38">
        <f t="shared" si="0"/>
        <v>0</v>
      </c>
      <c r="H21" s="26"/>
      <c r="I21" s="95"/>
      <c r="J21" s="337"/>
      <c r="K21" s="26"/>
      <c r="L21" s="91">
        <v>1</v>
      </c>
      <c r="M21" s="118">
        <f t="shared" si="1"/>
        <v>0</v>
      </c>
      <c r="N21" s="26"/>
      <c r="O21" s="323">
        <f t="shared" si="2"/>
        <v>0</v>
      </c>
      <c r="P21" s="9">
        <v>17</v>
      </c>
      <c r="Q21" s="9">
        <v>-5</v>
      </c>
    </row>
    <row r="22" spans="1:17" s="137" customFormat="1" ht="19.5" thickBot="1" x14ac:dyDescent="0.3">
      <c r="A22" s="89">
        <v>15</v>
      </c>
      <c r="B22" s="116" t="s">
        <v>146</v>
      </c>
      <c r="C22" s="95" t="s">
        <v>348</v>
      </c>
      <c r="D22" s="26">
        <v>164</v>
      </c>
      <c r="E22" s="26">
        <v>36</v>
      </c>
      <c r="F22" s="91">
        <v>1</v>
      </c>
      <c r="G22" s="38">
        <f t="shared" si="0"/>
        <v>36</v>
      </c>
      <c r="H22" s="26">
        <v>10</v>
      </c>
      <c r="I22" s="116" t="s">
        <v>349</v>
      </c>
      <c r="J22" s="26">
        <v>165</v>
      </c>
      <c r="K22" s="334">
        <v>42</v>
      </c>
      <c r="L22" s="91">
        <v>1.05</v>
      </c>
      <c r="M22" s="118">
        <f t="shared" si="1"/>
        <v>44.1</v>
      </c>
      <c r="N22" s="337">
        <v>4</v>
      </c>
      <c r="O22" s="336">
        <f t="shared" si="2"/>
        <v>14</v>
      </c>
      <c r="P22" s="26">
        <v>8</v>
      </c>
      <c r="Q22" s="26">
        <v>25</v>
      </c>
    </row>
    <row r="23" spans="1:17" s="137" customFormat="1" ht="19.5" thickBot="1" x14ac:dyDescent="0.3">
      <c r="A23" s="92">
        <v>16</v>
      </c>
      <c r="B23" s="117" t="s">
        <v>26</v>
      </c>
      <c r="C23" s="95" t="s">
        <v>350</v>
      </c>
      <c r="D23" s="26">
        <v>68</v>
      </c>
      <c r="E23" s="26">
        <v>33</v>
      </c>
      <c r="F23" s="91">
        <v>1</v>
      </c>
      <c r="G23" s="38">
        <f t="shared" si="0"/>
        <v>33</v>
      </c>
      <c r="H23" s="92">
        <v>14</v>
      </c>
      <c r="I23" s="95" t="s">
        <v>351</v>
      </c>
      <c r="J23" s="337">
        <v>79</v>
      </c>
      <c r="K23" s="26">
        <v>37</v>
      </c>
      <c r="L23" s="91">
        <v>1</v>
      </c>
      <c r="M23" s="118">
        <f t="shared" si="1"/>
        <v>37</v>
      </c>
      <c r="N23" s="26">
        <v>9</v>
      </c>
      <c r="O23" s="336">
        <f t="shared" si="2"/>
        <v>23</v>
      </c>
      <c r="P23" s="26">
        <v>13</v>
      </c>
      <c r="Q23" s="335">
        <v>20</v>
      </c>
    </row>
    <row r="24" spans="1:17" ht="19.5" thickBot="1" x14ac:dyDescent="0.3">
      <c r="A24" s="337">
        <v>17</v>
      </c>
      <c r="B24" s="116" t="s">
        <v>40</v>
      </c>
      <c r="C24" s="95"/>
      <c r="D24" s="26"/>
      <c r="E24" s="26"/>
      <c r="F24" s="91">
        <v>1</v>
      </c>
      <c r="G24" s="38">
        <f t="shared" si="0"/>
        <v>0</v>
      </c>
      <c r="H24" s="26"/>
      <c r="I24" s="116"/>
      <c r="J24" s="26"/>
      <c r="K24" s="334"/>
      <c r="L24" s="91">
        <v>1</v>
      </c>
      <c r="M24" s="118">
        <f t="shared" si="1"/>
        <v>0</v>
      </c>
      <c r="N24" s="337"/>
      <c r="O24" s="336">
        <f t="shared" si="2"/>
        <v>0</v>
      </c>
      <c r="P24" s="9">
        <v>17</v>
      </c>
      <c r="Q24" s="9">
        <v>-5</v>
      </c>
    </row>
    <row r="25" spans="1:17" s="137" customFormat="1" ht="19.5" thickBot="1" x14ac:dyDescent="0.3">
      <c r="A25" s="92">
        <v>18</v>
      </c>
      <c r="B25" s="117" t="s">
        <v>27</v>
      </c>
      <c r="C25" s="95" t="s">
        <v>352</v>
      </c>
      <c r="D25" s="26">
        <v>215</v>
      </c>
      <c r="E25" s="26">
        <v>30</v>
      </c>
      <c r="F25" s="91">
        <v>1</v>
      </c>
      <c r="G25" s="38">
        <f t="shared" si="0"/>
        <v>30</v>
      </c>
      <c r="H25" s="26">
        <v>15</v>
      </c>
      <c r="I25" s="95" t="s">
        <v>353</v>
      </c>
      <c r="J25" s="337">
        <v>214</v>
      </c>
      <c r="K25" s="26">
        <v>36</v>
      </c>
      <c r="L25" s="91">
        <v>1</v>
      </c>
      <c r="M25" s="118">
        <f t="shared" si="1"/>
        <v>36</v>
      </c>
      <c r="N25" s="26">
        <v>10</v>
      </c>
      <c r="O25" s="326">
        <f t="shared" si="2"/>
        <v>25</v>
      </c>
      <c r="P25" s="26">
        <v>15</v>
      </c>
      <c r="Q25" s="26">
        <v>18</v>
      </c>
    </row>
    <row r="26" spans="1:17" s="137" customFormat="1" ht="19.5" thickBot="1" x14ac:dyDescent="0.3">
      <c r="A26" s="89">
        <v>19</v>
      </c>
      <c r="B26" s="116" t="s">
        <v>28</v>
      </c>
      <c r="C26" s="95" t="s">
        <v>354</v>
      </c>
      <c r="D26" s="26">
        <v>43</v>
      </c>
      <c r="E26" s="26">
        <v>34</v>
      </c>
      <c r="F26" s="91">
        <v>1</v>
      </c>
      <c r="G26" s="38">
        <f t="shared" si="0"/>
        <v>34</v>
      </c>
      <c r="H26" s="26">
        <v>11</v>
      </c>
      <c r="I26" s="116" t="s">
        <v>355</v>
      </c>
      <c r="J26" s="26">
        <v>42</v>
      </c>
      <c r="K26" s="334">
        <v>33</v>
      </c>
      <c r="L26" s="91">
        <v>1</v>
      </c>
      <c r="M26" s="118">
        <f t="shared" si="1"/>
        <v>33</v>
      </c>
      <c r="N26" s="26">
        <v>12</v>
      </c>
      <c r="O26" s="326">
        <f t="shared" si="2"/>
        <v>23</v>
      </c>
      <c r="P26" s="26">
        <v>14</v>
      </c>
      <c r="Q26" s="26">
        <v>19</v>
      </c>
    </row>
    <row r="27" spans="1:17" ht="19.5" thickBot="1" x14ac:dyDescent="0.3">
      <c r="A27" s="26">
        <v>20</v>
      </c>
      <c r="B27" s="117" t="s">
        <v>29</v>
      </c>
      <c r="C27" s="95"/>
      <c r="D27" s="26"/>
      <c r="E27" s="26"/>
      <c r="F27" s="91">
        <v>1</v>
      </c>
      <c r="G27" s="38">
        <f t="shared" si="0"/>
        <v>0</v>
      </c>
      <c r="H27" s="26"/>
      <c r="I27" s="95"/>
      <c r="J27" s="337"/>
      <c r="K27" s="26"/>
      <c r="L27" s="91">
        <v>1</v>
      </c>
      <c r="M27" s="118">
        <f t="shared" si="1"/>
        <v>0</v>
      </c>
      <c r="N27" s="327"/>
      <c r="O27" s="326">
        <f t="shared" si="2"/>
        <v>0</v>
      </c>
      <c r="P27" s="9">
        <v>17</v>
      </c>
      <c r="Q27" s="9">
        <v>-5</v>
      </c>
    </row>
    <row r="28" spans="1:17" s="137" customFormat="1" ht="19.5" thickBot="1" x14ac:dyDescent="0.3">
      <c r="A28" s="89">
        <v>21</v>
      </c>
      <c r="B28" s="116" t="s">
        <v>30</v>
      </c>
      <c r="C28" s="95"/>
      <c r="D28" s="26"/>
      <c r="E28" s="26"/>
      <c r="F28" s="91">
        <v>1</v>
      </c>
      <c r="G28" s="38">
        <f t="shared" si="0"/>
        <v>0</v>
      </c>
      <c r="H28" s="26"/>
      <c r="I28" s="116"/>
      <c r="J28" s="26"/>
      <c r="K28" s="334"/>
      <c r="L28" s="91">
        <v>1</v>
      </c>
      <c r="M28" s="118">
        <f t="shared" si="1"/>
        <v>0</v>
      </c>
      <c r="N28" s="26"/>
      <c r="O28" s="323">
        <f t="shared" si="2"/>
        <v>0</v>
      </c>
      <c r="P28" s="9">
        <v>17</v>
      </c>
      <c r="Q28" s="9">
        <v>-5</v>
      </c>
    </row>
    <row r="29" spans="1:17" s="137" customFormat="1" ht="19.5" thickBot="1" x14ac:dyDescent="0.3">
      <c r="A29" s="92">
        <v>22</v>
      </c>
      <c r="B29" s="117" t="s">
        <v>38</v>
      </c>
      <c r="C29" s="95"/>
      <c r="D29" s="26"/>
      <c r="E29" s="26"/>
      <c r="F29" s="91">
        <v>1</v>
      </c>
      <c r="G29" s="38">
        <f t="shared" si="0"/>
        <v>0</v>
      </c>
      <c r="H29" s="26"/>
      <c r="I29" s="95"/>
      <c r="J29" s="337"/>
      <c r="K29" s="26"/>
      <c r="L29" s="91">
        <v>1</v>
      </c>
      <c r="M29" s="118">
        <f t="shared" si="1"/>
        <v>0</v>
      </c>
      <c r="N29" s="26"/>
      <c r="O29" s="336">
        <f t="shared" si="2"/>
        <v>0</v>
      </c>
      <c r="P29" s="9">
        <v>17</v>
      </c>
      <c r="Q29" s="9">
        <v>-5</v>
      </c>
    </row>
    <row r="30" spans="1:17" ht="19.5" thickBot="1" x14ac:dyDescent="0.3">
      <c r="A30" s="89">
        <v>23</v>
      </c>
      <c r="B30" s="116" t="s">
        <v>304</v>
      </c>
      <c r="C30" s="95" t="s">
        <v>359</v>
      </c>
      <c r="D30" s="26">
        <v>18</v>
      </c>
      <c r="E30" s="26">
        <v>26</v>
      </c>
      <c r="F30" s="91">
        <v>1.3</v>
      </c>
      <c r="G30" s="38">
        <f t="shared" si="0"/>
        <v>33.800000000000004</v>
      </c>
      <c r="H30" s="26">
        <v>13</v>
      </c>
      <c r="I30" s="116" t="s">
        <v>360</v>
      </c>
      <c r="J30" s="26">
        <v>4</v>
      </c>
      <c r="K30" s="334">
        <v>40</v>
      </c>
      <c r="L30" s="91">
        <v>1.05</v>
      </c>
      <c r="M30" s="118">
        <f t="shared" si="1"/>
        <v>42</v>
      </c>
      <c r="N30" s="337">
        <v>6</v>
      </c>
      <c r="O30" s="336">
        <f t="shared" si="2"/>
        <v>19</v>
      </c>
      <c r="P30" s="26">
        <v>10</v>
      </c>
      <c r="Q30" s="26">
        <v>23</v>
      </c>
    </row>
    <row r="31" spans="1:17" ht="19.5" thickBot="1" x14ac:dyDescent="0.3">
      <c r="A31" s="26">
        <v>24</v>
      </c>
      <c r="B31" s="117" t="s">
        <v>31</v>
      </c>
      <c r="C31" s="95"/>
      <c r="D31" s="26"/>
      <c r="E31" s="26"/>
      <c r="F31" s="91">
        <v>1</v>
      </c>
      <c r="G31" s="38">
        <f t="shared" si="0"/>
        <v>0</v>
      </c>
      <c r="H31" s="26"/>
      <c r="I31" s="95"/>
      <c r="J31" s="337"/>
      <c r="K31" s="26"/>
      <c r="L31" s="91">
        <v>1</v>
      </c>
      <c r="M31" s="118">
        <f t="shared" si="1"/>
        <v>0</v>
      </c>
      <c r="N31" s="26"/>
      <c r="O31" s="336">
        <f t="shared" si="2"/>
        <v>0</v>
      </c>
      <c r="P31" s="9">
        <v>17</v>
      </c>
      <c r="Q31" s="9">
        <v>-5</v>
      </c>
    </row>
    <row r="32" spans="1:17" ht="19.5" thickBot="1" x14ac:dyDescent="0.3">
      <c r="A32" s="89">
        <v>25</v>
      </c>
      <c r="B32" s="116" t="s">
        <v>36</v>
      </c>
      <c r="C32" s="57" t="s">
        <v>361</v>
      </c>
      <c r="D32" s="18">
        <v>61</v>
      </c>
      <c r="E32" s="18">
        <v>61</v>
      </c>
      <c r="F32" s="101">
        <v>1</v>
      </c>
      <c r="G32" s="101">
        <f t="shared" si="0"/>
        <v>61</v>
      </c>
      <c r="H32" s="18">
        <v>1</v>
      </c>
      <c r="I32" s="116" t="s">
        <v>358</v>
      </c>
      <c r="J32" s="26">
        <v>45</v>
      </c>
      <c r="K32" s="334">
        <v>35</v>
      </c>
      <c r="L32" s="91">
        <v>1</v>
      </c>
      <c r="M32" s="119">
        <f t="shared" si="1"/>
        <v>35</v>
      </c>
      <c r="N32" s="337">
        <v>11</v>
      </c>
      <c r="O32" s="334">
        <f t="shared" si="2"/>
        <v>12</v>
      </c>
      <c r="P32" s="26">
        <v>4</v>
      </c>
      <c r="Q32" s="26">
        <v>29</v>
      </c>
    </row>
    <row r="33" spans="1:17" s="137" customFormat="1" ht="19.5" thickBot="1" x14ac:dyDescent="0.3">
      <c r="A33" s="26">
        <v>26</v>
      </c>
      <c r="B33" s="117" t="s">
        <v>37</v>
      </c>
      <c r="C33" s="95"/>
      <c r="D33" s="26"/>
      <c r="E33" s="26"/>
      <c r="F33" s="91">
        <v>1</v>
      </c>
      <c r="G33" s="38">
        <f t="shared" si="0"/>
        <v>0</v>
      </c>
      <c r="H33" s="26"/>
      <c r="I33" s="95"/>
      <c r="J33" s="337"/>
      <c r="K33" s="26"/>
      <c r="L33" s="91">
        <v>1</v>
      </c>
      <c r="M33" s="115">
        <f t="shared" si="1"/>
        <v>0</v>
      </c>
      <c r="N33" s="26"/>
      <c r="O33" s="331">
        <f t="shared" si="2"/>
        <v>0</v>
      </c>
      <c r="P33" s="9">
        <v>17</v>
      </c>
      <c r="Q33" s="9">
        <v>-5</v>
      </c>
    </row>
    <row r="34" spans="1:17" s="137" customFormat="1" ht="19.5" thickBot="1" x14ac:dyDescent="0.3">
      <c r="A34" s="337">
        <v>27</v>
      </c>
      <c r="B34" s="116" t="s">
        <v>39</v>
      </c>
      <c r="C34" s="95"/>
      <c r="D34" s="26"/>
      <c r="E34" s="26"/>
      <c r="F34" s="91">
        <v>1</v>
      </c>
      <c r="G34" s="38">
        <f t="shared" si="0"/>
        <v>0</v>
      </c>
      <c r="H34" s="26"/>
      <c r="I34" s="116"/>
      <c r="J34" s="26"/>
      <c r="K34" s="334"/>
      <c r="L34" s="91">
        <v>1</v>
      </c>
      <c r="M34" s="119">
        <f t="shared" si="1"/>
        <v>0</v>
      </c>
      <c r="N34" s="337"/>
      <c r="O34" s="334">
        <f t="shared" si="2"/>
        <v>0</v>
      </c>
      <c r="P34" s="9">
        <v>17</v>
      </c>
      <c r="Q34" s="9">
        <v>-5</v>
      </c>
    </row>
    <row r="35" spans="1:17" ht="19.5" thickBot="1" x14ac:dyDescent="0.3">
      <c r="A35" s="26">
        <v>28</v>
      </c>
      <c r="B35" s="117" t="s">
        <v>91</v>
      </c>
      <c r="C35" s="95"/>
      <c r="D35" s="26"/>
      <c r="E35" s="26"/>
      <c r="F35" s="91">
        <v>1</v>
      </c>
      <c r="G35" s="38">
        <f t="shared" si="0"/>
        <v>0</v>
      </c>
      <c r="H35" s="26"/>
      <c r="I35" s="95"/>
      <c r="J35" s="337"/>
      <c r="K35" s="26"/>
      <c r="L35" s="91">
        <v>1</v>
      </c>
      <c r="M35" s="115">
        <f t="shared" si="1"/>
        <v>0</v>
      </c>
      <c r="N35" s="26"/>
      <c r="O35" s="331">
        <f t="shared" si="2"/>
        <v>0</v>
      </c>
      <c r="P35" s="9">
        <v>17</v>
      </c>
      <c r="Q35" s="9">
        <v>-5</v>
      </c>
    </row>
    <row r="36" spans="1:17" s="137" customFormat="1" ht="19.5" thickBot="1" x14ac:dyDescent="0.3">
      <c r="A36" s="337">
        <v>29</v>
      </c>
      <c r="B36" s="116" t="s">
        <v>35</v>
      </c>
      <c r="C36" s="95"/>
      <c r="D36" s="26"/>
      <c r="E36" s="26"/>
      <c r="F36" s="91">
        <v>1</v>
      </c>
      <c r="G36" s="38">
        <f t="shared" si="0"/>
        <v>0</v>
      </c>
      <c r="H36" s="26"/>
      <c r="I36" s="116"/>
      <c r="J36" s="26"/>
      <c r="K36" s="334"/>
      <c r="L36" s="91">
        <v>1</v>
      </c>
      <c r="M36" s="119">
        <f t="shared" si="1"/>
        <v>0</v>
      </c>
      <c r="N36" s="337"/>
      <c r="O36" s="334">
        <f t="shared" si="2"/>
        <v>0</v>
      </c>
      <c r="P36" s="9">
        <v>17</v>
      </c>
      <c r="Q36" s="9">
        <v>-5</v>
      </c>
    </row>
    <row r="37" spans="1:17" ht="19.5" thickBot="1" x14ac:dyDescent="0.3">
      <c r="A37" s="26">
        <v>30</v>
      </c>
      <c r="B37" s="117" t="s">
        <v>32</v>
      </c>
      <c r="C37" s="95"/>
      <c r="D37" s="26"/>
      <c r="E37" s="26"/>
      <c r="F37" s="91">
        <v>1</v>
      </c>
      <c r="G37" s="38">
        <f t="shared" si="0"/>
        <v>0</v>
      </c>
      <c r="H37" s="26"/>
      <c r="I37" s="95"/>
      <c r="J37" s="337"/>
      <c r="K37" s="26"/>
      <c r="L37" s="91">
        <v>1</v>
      </c>
      <c r="M37" s="115">
        <f t="shared" si="1"/>
        <v>0</v>
      </c>
      <c r="N37" s="26"/>
      <c r="O37" s="331">
        <f t="shared" si="2"/>
        <v>0</v>
      </c>
      <c r="P37" s="9">
        <v>17</v>
      </c>
      <c r="Q37" s="9">
        <v>-5</v>
      </c>
    </row>
    <row r="38" spans="1:17" ht="19.5" thickBot="1" x14ac:dyDescent="0.3">
      <c r="A38" s="89">
        <v>31</v>
      </c>
      <c r="B38" s="116" t="s">
        <v>33</v>
      </c>
      <c r="C38" s="95"/>
      <c r="D38" s="26"/>
      <c r="E38" s="26"/>
      <c r="F38" s="91">
        <v>1</v>
      </c>
      <c r="G38" s="38">
        <f t="shared" si="0"/>
        <v>0</v>
      </c>
      <c r="H38" s="26"/>
      <c r="I38" s="116"/>
      <c r="J38" s="26"/>
      <c r="K38" s="334"/>
      <c r="L38" s="91">
        <v>1</v>
      </c>
      <c r="M38" s="119">
        <f t="shared" si="1"/>
        <v>0</v>
      </c>
      <c r="N38" s="337"/>
      <c r="O38" s="26">
        <f t="shared" si="2"/>
        <v>0</v>
      </c>
      <c r="P38" s="9">
        <v>17</v>
      </c>
      <c r="Q38" s="9">
        <v>-5</v>
      </c>
    </row>
    <row r="39" spans="1:17" s="137" customFormat="1" ht="19.5" thickBot="1" x14ac:dyDescent="0.3">
      <c r="A39" s="92">
        <v>32</v>
      </c>
      <c r="B39" s="117" t="s">
        <v>34</v>
      </c>
      <c r="C39" s="95" t="s">
        <v>356</v>
      </c>
      <c r="D39" s="26">
        <v>246</v>
      </c>
      <c r="E39" s="26">
        <v>43</v>
      </c>
      <c r="F39" s="91">
        <v>1.05</v>
      </c>
      <c r="G39" s="38">
        <f t="shared" si="0"/>
        <v>45.15</v>
      </c>
      <c r="H39" s="92">
        <v>8</v>
      </c>
      <c r="I39" s="95" t="s">
        <v>357</v>
      </c>
      <c r="J39" s="338">
        <v>248</v>
      </c>
      <c r="K39" s="26">
        <v>30</v>
      </c>
      <c r="L39" s="91">
        <v>1</v>
      </c>
      <c r="M39" s="115">
        <f t="shared" si="1"/>
        <v>30</v>
      </c>
      <c r="N39" s="26">
        <v>14</v>
      </c>
      <c r="O39" s="26">
        <f t="shared" si="2"/>
        <v>22</v>
      </c>
      <c r="P39" s="26">
        <v>11</v>
      </c>
      <c r="Q39" s="26">
        <v>22</v>
      </c>
    </row>
  </sheetData>
  <sortState ref="A8:Q39">
    <sortCondition ref="A8:A39"/>
  </sortState>
  <mergeCells count="7">
    <mergeCell ref="A6:C6"/>
    <mergeCell ref="D6:Q6"/>
    <mergeCell ref="A1:Q1"/>
    <mergeCell ref="A2:Q2"/>
    <mergeCell ref="A3:Q3"/>
    <mergeCell ref="A4:Q4"/>
    <mergeCell ref="A5:Q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zoomScale="90" zoomScaleNormal="90" workbookViewId="0">
      <selection activeCell="H56" sqref="H56"/>
    </sheetView>
  </sheetViews>
  <sheetFormatPr defaultRowHeight="15" x14ac:dyDescent="0.25"/>
  <cols>
    <col min="1" max="1" width="5.42578125" customWidth="1"/>
    <col min="2" max="2" width="25.42578125" customWidth="1"/>
    <col min="3" max="3" width="22" customWidth="1"/>
    <col min="4" max="4" width="9.140625" customWidth="1"/>
    <col min="8" max="8" width="11" style="143" bestFit="1" customWidth="1"/>
    <col min="11" max="11" width="6.7109375" customWidth="1"/>
    <col min="12" max="12" width="23.5703125" customWidth="1"/>
  </cols>
  <sheetData>
    <row r="1" spans="1:19" ht="18.75" x14ac:dyDescent="0.25">
      <c r="A1" s="640" t="s">
        <v>158</v>
      </c>
      <c r="B1" s="641"/>
      <c r="C1" s="641"/>
      <c r="D1" s="641"/>
      <c r="E1" s="641"/>
      <c r="F1" s="641"/>
      <c r="G1" s="641"/>
      <c r="H1" s="641"/>
      <c r="I1" s="642"/>
      <c r="K1" s="669"/>
      <c r="L1" s="669"/>
      <c r="M1" s="669"/>
      <c r="N1" s="669"/>
      <c r="O1" s="669"/>
    </row>
    <row r="2" spans="1:19" ht="18.75" x14ac:dyDescent="0.25">
      <c r="A2" s="643" t="s">
        <v>157</v>
      </c>
      <c r="B2" s="644"/>
      <c r="C2" s="644"/>
      <c r="D2" s="644"/>
      <c r="E2" s="644"/>
      <c r="F2" s="644"/>
      <c r="G2" s="644"/>
      <c r="H2" s="644"/>
      <c r="I2" s="645"/>
      <c r="K2" s="669"/>
      <c r="L2" s="669"/>
      <c r="M2" s="669"/>
      <c r="N2" s="669"/>
      <c r="O2" s="669"/>
    </row>
    <row r="3" spans="1:19" ht="18.75" x14ac:dyDescent="0.25">
      <c r="A3" s="643" t="s">
        <v>207</v>
      </c>
      <c r="B3" s="644"/>
      <c r="C3" s="644"/>
      <c r="D3" s="644"/>
      <c r="E3" s="644"/>
      <c r="F3" s="644"/>
      <c r="G3" s="644"/>
      <c r="H3" s="644"/>
      <c r="I3" s="645"/>
      <c r="K3" s="669"/>
      <c r="L3" s="669"/>
      <c r="M3" s="669"/>
      <c r="N3" s="669"/>
      <c r="O3" s="669"/>
    </row>
    <row r="4" spans="1:19" ht="19.5" thickBot="1" x14ac:dyDescent="0.3">
      <c r="A4" s="646" t="s">
        <v>362</v>
      </c>
      <c r="B4" s="647"/>
      <c r="C4" s="647"/>
      <c r="D4" s="647"/>
      <c r="E4" s="647"/>
      <c r="F4" s="647"/>
      <c r="G4" s="647"/>
      <c r="H4" s="647"/>
      <c r="I4" s="648"/>
      <c r="K4" s="669"/>
      <c r="L4" s="669"/>
      <c r="M4" s="669"/>
      <c r="N4" s="669"/>
      <c r="O4" s="669"/>
    </row>
    <row r="5" spans="1:19" ht="19.5" thickBot="1" x14ac:dyDescent="0.3">
      <c r="A5" s="649" t="s">
        <v>200</v>
      </c>
      <c r="B5" s="650"/>
      <c r="C5" s="650"/>
      <c r="D5" s="650"/>
      <c r="E5" s="650"/>
      <c r="F5" s="650"/>
      <c r="G5" s="650"/>
      <c r="H5" s="650"/>
      <c r="I5" s="651"/>
      <c r="K5" s="669"/>
      <c r="L5" s="669"/>
      <c r="M5" s="669"/>
      <c r="N5" s="669"/>
      <c r="O5" s="669"/>
    </row>
    <row r="6" spans="1:19" ht="19.5" thickBot="1" x14ac:dyDescent="0.3">
      <c r="A6" s="639" t="s">
        <v>332</v>
      </c>
      <c r="B6" s="637"/>
      <c r="C6" s="637"/>
      <c r="D6" s="637"/>
      <c r="E6" s="638"/>
      <c r="F6" s="639" t="s">
        <v>101</v>
      </c>
      <c r="G6" s="637"/>
      <c r="H6" s="637"/>
      <c r="I6" s="638"/>
      <c r="K6" s="669"/>
      <c r="L6" s="669"/>
      <c r="M6" s="669"/>
      <c r="N6" s="669"/>
      <c r="O6" s="669"/>
    </row>
    <row r="7" spans="1:19" ht="48" thickBot="1" x14ac:dyDescent="0.3">
      <c r="A7" s="109" t="s">
        <v>0</v>
      </c>
      <c r="B7" s="20" t="s">
        <v>1</v>
      </c>
      <c r="C7" s="68" t="s">
        <v>201</v>
      </c>
      <c r="D7" s="122" t="s">
        <v>195</v>
      </c>
      <c r="E7" s="111" t="s">
        <v>92</v>
      </c>
      <c r="F7" s="26" t="s">
        <v>196</v>
      </c>
      <c r="G7" s="112" t="s">
        <v>197</v>
      </c>
      <c r="H7" s="287" t="s">
        <v>41</v>
      </c>
      <c r="I7" s="123" t="s">
        <v>92</v>
      </c>
      <c r="K7" s="669"/>
      <c r="L7" s="669"/>
      <c r="M7" s="669"/>
      <c r="N7" s="669"/>
      <c r="O7" s="669"/>
    </row>
    <row r="8" spans="1:19" ht="19.5" thickBot="1" x14ac:dyDescent="0.35">
      <c r="A8" s="124">
        <v>1</v>
      </c>
      <c r="B8" s="125" t="s">
        <v>42</v>
      </c>
      <c r="C8" s="126"/>
      <c r="D8" s="127"/>
      <c r="E8" s="128"/>
      <c r="F8" s="129">
        <v>1</v>
      </c>
      <c r="G8" s="129">
        <f t="shared" ref="G8:G46" si="0">SUM(E8*F8)</f>
        <v>0</v>
      </c>
      <c r="H8" s="306">
        <v>19</v>
      </c>
      <c r="I8" s="295">
        <v>-5</v>
      </c>
      <c r="J8" s="141"/>
      <c r="K8" s="670"/>
      <c r="L8" s="670"/>
      <c r="M8" s="670"/>
      <c r="N8" s="670"/>
      <c r="O8" s="670"/>
      <c r="P8" s="141"/>
      <c r="Q8" s="141"/>
      <c r="R8" s="141"/>
      <c r="S8" s="141"/>
    </row>
    <row r="9" spans="1:19" s="141" customFormat="1" ht="19.5" thickBot="1" x14ac:dyDescent="0.35">
      <c r="A9" s="124">
        <v>2</v>
      </c>
      <c r="B9" s="125" t="s">
        <v>43</v>
      </c>
      <c r="C9" s="126"/>
      <c r="D9" s="127"/>
      <c r="E9" s="128"/>
      <c r="F9" s="129">
        <v>1</v>
      </c>
      <c r="G9" s="129">
        <f t="shared" si="0"/>
        <v>0</v>
      </c>
      <c r="H9" s="306">
        <v>19</v>
      </c>
      <c r="I9" s="295">
        <v>-5</v>
      </c>
      <c r="K9" s="279"/>
      <c r="L9" s="279"/>
      <c r="M9" s="279"/>
      <c r="N9" s="286"/>
      <c r="O9" s="286"/>
    </row>
    <row r="10" spans="1:19" s="141" customFormat="1" ht="19.5" thickBot="1" x14ac:dyDescent="0.35">
      <c r="A10" s="124">
        <v>3</v>
      </c>
      <c r="B10" s="125" t="s">
        <v>44</v>
      </c>
      <c r="C10" s="126"/>
      <c r="D10" s="127"/>
      <c r="E10" s="128"/>
      <c r="F10" s="129">
        <v>1</v>
      </c>
      <c r="G10" s="129">
        <f t="shared" si="0"/>
        <v>0</v>
      </c>
      <c r="H10" s="306">
        <v>19</v>
      </c>
      <c r="I10" s="295">
        <v>-5</v>
      </c>
      <c r="K10" s="280"/>
      <c r="L10" s="116"/>
      <c r="M10" s="119"/>
      <c r="N10" s="280"/>
      <c r="O10" s="280"/>
    </row>
    <row r="11" spans="1:19" s="141" customFormat="1" ht="19.5" thickBot="1" x14ac:dyDescent="0.35">
      <c r="A11" s="124">
        <v>4</v>
      </c>
      <c r="B11" s="125" t="s">
        <v>45</v>
      </c>
      <c r="C11" s="126" t="s">
        <v>314</v>
      </c>
      <c r="D11" s="127">
        <v>61</v>
      </c>
      <c r="E11" s="128">
        <v>28</v>
      </c>
      <c r="F11" s="129">
        <v>1</v>
      </c>
      <c r="G11" s="129">
        <f t="shared" si="0"/>
        <v>28</v>
      </c>
      <c r="H11" s="144">
        <v>15</v>
      </c>
      <c r="I11" s="294">
        <v>37</v>
      </c>
      <c r="K11" s="280"/>
      <c r="L11" s="116"/>
      <c r="M11" s="119"/>
      <c r="N11" s="209"/>
      <c r="O11" s="280"/>
    </row>
    <row r="12" spans="1:19" ht="19.5" thickBot="1" x14ac:dyDescent="0.35">
      <c r="A12" s="124">
        <v>5</v>
      </c>
      <c r="B12" s="125" t="s">
        <v>46</v>
      </c>
      <c r="C12" s="126"/>
      <c r="D12" s="127"/>
      <c r="E12" s="128"/>
      <c r="F12" s="129">
        <v>1</v>
      </c>
      <c r="G12" s="129">
        <f t="shared" si="0"/>
        <v>0</v>
      </c>
      <c r="H12" s="306">
        <v>19</v>
      </c>
      <c r="I12" s="295">
        <v>-5</v>
      </c>
      <c r="J12" s="141"/>
      <c r="K12" s="280"/>
      <c r="L12" s="116"/>
      <c r="M12" s="119"/>
      <c r="N12" s="280"/>
      <c r="O12" s="280"/>
      <c r="P12" s="141"/>
      <c r="Q12" s="141"/>
      <c r="R12" s="141"/>
      <c r="S12" s="141"/>
    </row>
    <row r="13" spans="1:19" s="141" customFormat="1" ht="19.5" thickBot="1" x14ac:dyDescent="0.35">
      <c r="A13" s="124">
        <v>6</v>
      </c>
      <c r="B13" s="125" t="s">
        <v>47</v>
      </c>
      <c r="C13" s="126"/>
      <c r="D13" s="127"/>
      <c r="E13" s="128"/>
      <c r="F13" s="129">
        <v>1</v>
      </c>
      <c r="G13" s="129">
        <f t="shared" si="0"/>
        <v>0</v>
      </c>
      <c r="H13" s="306">
        <v>19</v>
      </c>
      <c r="I13" s="295">
        <v>-5</v>
      </c>
      <c r="K13" s="280"/>
      <c r="L13" s="116"/>
      <c r="M13" s="119"/>
      <c r="N13" s="280"/>
      <c r="O13" s="280"/>
    </row>
    <row r="14" spans="1:19" s="141" customFormat="1" ht="19.5" thickBot="1" x14ac:dyDescent="0.35">
      <c r="A14" s="124">
        <v>7</v>
      </c>
      <c r="B14" s="125" t="s">
        <v>48</v>
      </c>
      <c r="C14" s="126"/>
      <c r="D14" s="127"/>
      <c r="E14" s="128"/>
      <c r="F14" s="129">
        <v>1</v>
      </c>
      <c r="G14" s="129">
        <f t="shared" si="0"/>
        <v>0</v>
      </c>
      <c r="H14" s="306">
        <v>19</v>
      </c>
      <c r="I14" s="295">
        <v>-5</v>
      </c>
      <c r="K14" s="280"/>
      <c r="L14" s="116"/>
      <c r="M14" s="119"/>
      <c r="N14" s="280"/>
      <c r="O14" s="280"/>
    </row>
    <row r="15" spans="1:19" ht="19.5" thickBot="1" x14ac:dyDescent="0.35">
      <c r="A15" s="124">
        <v>8</v>
      </c>
      <c r="B15" s="125" t="s">
        <v>49</v>
      </c>
      <c r="C15" s="126"/>
      <c r="D15" s="127"/>
      <c r="E15" s="128"/>
      <c r="F15" s="129">
        <v>1</v>
      </c>
      <c r="G15" s="129">
        <f t="shared" si="0"/>
        <v>0</v>
      </c>
      <c r="H15" s="306">
        <v>19</v>
      </c>
      <c r="I15" s="295">
        <v>-5</v>
      </c>
      <c r="J15" s="141"/>
      <c r="K15" s="280"/>
      <c r="L15" s="116"/>
      <c r="M15" s="119"/>
      <c r="N15" s="280"/>
      <c r="O15" s="280"/>
      <c r="P15" s="141"/>
      <c r="Q15" s="141"/>
      <c r="R15" s="141"/>
      <c r="S15" s="141"/>
    </row>
    <row r="16" spans="1:19" ht="19.5" thickBot="1" x14ac:dyDescent="0.3">
      <c r="A16" s="124">
        <v>9</v>
      </c>
      <c r="B16" s="125" t="s">
        <v>50</v>
      </c>
      <c r="C16" s="215"/>
      <c r="D16" s="127"/>
      <c r="E16" s="128"/>
      <c r="F16" s="129">
        <v>1</v>
      </c>
      <c r="G16" s="129">
        <f t="shared" si="0"/>
        <v>0</v>
      </c>
      <c r="H16" s="306">
        <v>19</v>
      </c>
      <c r="I16" s="295">
        <v>-5</v>
      </c>
      <c r="J16" s="141"/>
      <c r="K16" s="280"/>
      <c r="L16" s="116"/>
      <c r="M16" s="119"/>
      <c r="N16" s="280"/>
      <c r="O16" s="280"/>
      <c r="P16" s="141"/>
      <c r="Q16" s="141"/>
      <c r="R16" s="141"/>
      <c r="S16" s="141"/>
    </row>
    <row r="17" spans="1:19" s="141" customFormat="1" ht="19.5" thickBot="1" x14ac:dyDescent="0.35">
      <c r="A17" s="124">
        <v>10</v>
      </c>
      <c r="B17" s="125" t="s">
        <v>51</v>
      </c>
      <c r="C17" s="126" t="s">
        <v>315</v>
      </c>
      <c r="D17" s="142">
        <v>21</v>
      </c>
      <c r="E17" s="128">
        <v>37</v>
      </c>
      <c r="F17" s="129">
        <v>1</v>
      </c>
      <c r="G17" s="129">
        <f t="shared" si="0"/>
        <v>37</v>
      </c>
      <c r="H17" s="144">
        <v>6</v>
      </c>
      <c r="I17" s="294">
        <v>46</v>
      </c>
      <c r="K17" s="280"/>
      <c r="L17" s="116"/>
      <c r="M17" s="119"/>
      <c r="N17" s="280"/>
      <c r="O17" s="280"/>
    </row>
    <row r="18" spans="1:19" ht="19.5" thickBot="1" x14ac:dyDescent="0.35">
      <c r="A18" s="124">
        <v>11</v>
      </c>
      <c r="B18" s="125" t="s">
        <v>52</v>
      </c>
      <c r="C18" s="126" t="s">
        <v>316</v>
      </c>
      <c r="D18" s="127">
        <v>4</v>
      </c>
      <c r="E18" s="128">
        <v>24</v>
      </c>
      <c r="F18" s="129">
        <v>1.05</v>
      </c>
      <c r="G18" s="129">
        <f t="shared" si="0"/>
        <v>25.200000000000003</v>
      </c>
      <c r="H18" s="144">
        <v>16</v>
      </c>
      <c r="I18" s="294">
        <v>36</v>
      </c>
      <c r="J18" s="141"/>
      <c r="K18" s="280"/>
      <c r="L18" s="116"/>
      <c r="M18" s="119"/>
      <c r="N18" s="209"/>
      <c r="O18" s="280"/>
      <c r="P18" s="141"/>
      <c r="Q18" s="141"/>
      <c r="R18" s="141"/>
      <c r="S18" s="141"/>
    </row>
    <row r="19" spans="1:19" ht="19.5" thickBot="1" x14ac:dyDescent="0.35">
      <c r="A19" s="124">
        <v>12</v>
      </c>
      <c r="B19" s="125" t="s">
        <v>53</v>
      </c>
      <c r="C19" s="126" t="s">
        <v>317</v>
      </c>
      <c r="D19" s="127">
        <v>47</v>
      </c>
      <c r="E19" s="128">
        <v>34</v>
      </c>
      <c r="F19" s="129">
        <v>1</v>
      </c>
      <c r="G19" s="129">
        <f t="shared" si="0"/>
        <v>34</v>
      </c>
      <c r="H19" s="144">
        <v>8</v>
      </c>
      <c r="I19" s="294">
        <v>44</v>
      </c>
      <c r="J19" s="141"/>
      <c r="K19" s="280"/>
      <c r="L19" s="116"/>
      <c r="M19" s="119"/>
      <c r="N19" s="280"/>
      <c r="O19" s="280"/>
      <c r="P19" s="141"/>
      <c r="Q19" s="141"/>
      <c r="R19" s="141"/>
      <c r="S19" s="141"/>
    </row>
    <row r="20" spans="1:19" ht="19.5" thickBot="1" x14ac:dyDescent="0.3">
      <c r="A20" s="124">
        <v>13</v>
      </c>
      <c r="B20" s="299" t="s">
        <v>54</v>
      </c>
      <c r="C20" s="343" t="s">
        <v>318</v>
      </c>
      <c r="D20" s="156">
        <v>26</v>
      </c>
      <c r="E20" s="157">
        <v>39</v>
      </c>
      <c r="F20" s="158">
        <v>1.1000000000000001</v>
      </c>
      <c r="G20" s="158">
        <f t="shared" si="0"/>
        <v>42.900000000000006</v>
      </c>
      <c r="H20" s="300">
        <v>3</v>
      </c>
      <c r="I20" s="308">
        <v>50</v>
      </c>
      <c r="J20" s="141"/>
      <c r="K20" s="280"/>
      <c r="L20" s="116"/>
      <c r="M20" s="119"/>
      <c r="N20" s="280"/>
      <c r="O20" s="280"/>
      <c r="P20" s="141"/>
      <c r="Q20" s="141"/>
      <c r="R20" s="141"/>
      <c r="S20" s="141"/>
    </row>
    <row r="21" spans="1:19" ht="19.5" thickBot="1" x14ac:dyDescent="0.3">
      <c r="A21" s="124">
        <v>14</v>
      </c>
      <c r="B21" s="125" t="s">
        <v>55</v>
      </c>
      <c r="C21" s="215"/>
      <c r="D21" s="127"/>
      <c r="E21" s="128"/>
      <c r="F21" s="129">
        <v>1</v>
      </c>
      <c r="G21" s="129">
        <f t="shared" si="0"/>
        <v>0</v>
      </c>
      <c r="H21" s="306">
        <v>19</v>
      </c>
      <c r="I21" s="295">
        <v>-5</v>
      </c>
      <c r="J21" s="141"/>
      <c r="K21" s="280"/>
      <c r="L21" s="116"/>
      <c r="M21" s="119"/>
      <c r="N21" s="209"/>
      <c r="O21" s="280"/>
      <c r="P21" s="141"/>
      <c r="Q21" s="141"/>
      <c r="R21" s="141"/>
      <c r="S21" s="141"/>
    </row>
    <row r="22" spans="1:19" s="141" customFormat="1" ht="19.5" thickBot="1" x14ac:dyDescent="0.35">
      <c r="A22" s="124">
        <v>15</v>
      </c>
      <c r="B22" s="125" t="s">
        <v>56</v>
      </c>
      <c r="C22" s="126"/>
      <c r="D22" s="127"/>
      <c r="E22" s="128"/>
      <c r="F22" s="129">
        <v>1</v>
      </c>
      <c r="G22" s="129">
        <f t="shared" si="0"/>
        <v>0</v>
      </c>
      <c r="H22" s="306">
        <v>19</v>
      </c>
      <c r="I22" s="295">
        <v>-5</v>
      </c>
      <c r="K22" s="280"/>
      <c r="L22" s="116"/>
      <c r="M22" s="119"/>
      <c r="N22" s="280"/>
      <c r="O22" s="280"/>
    </row>
    <row r="23" spans="1:19" s="141" customFormat="1" ht="19.5" thickBot="1" x14ac:dyDescent="0.35">
      <c r="A23" s="124">
        <v>16</v>
      </c>
      <c r="B23" s="125" t="s">
        <v>57</v>
      </c>
      <c r="C23" s="126"/>
      <c r="D23" s="127"/>
      <c r="E23" s="128"/>
      <c r="F23" s="129">
        <v>1</v>
      </c>
      <c r="G23" s="129">
        <f t="shared" si="0"/>
        <v>0</v>
      </c>
      <c r="H23" s="306">
        <v>19</v>
      </c>
      <c r="I23" s="295">
        <v>-5</v>
      </c>
      <c r="K23" s="280"/>
      <c r="L23" s="116"/>
      <c r="M23" s="119"/>
      <c r="N23" s="280"/>
      <c r="O23" s="280"/>
    </row>
    <row r="24" spans="1:19" ht="19.5" thickBot="1" x14ac:dyDescent="0.35">
      <c r="A24" s="124">
        <v>17</v>
      </c>
      <c r="B24" s="125" t="s">
        <v>58</v>
      </c>
      <c r="C24" s="126" t="s">
        <v>319</v>
      </c>
      <c r="D24" s="127">
        <v>30</v>
      </c>
      <c r="E24" s="128">
        <v>32</v>
      </c>
      <c r="F24" s="129">
        <v>1.05</v>
      </c>
      <c r="G24" s="129">
        <f t="shared" si="0"/>
        <v>33.6</v>
      </c>
      <c r="H24" s="144">
        <v>10</v>
      </c>
      <c r="I24" s="294">
        <v>42</v>
      </c>
      <c r="J24" s="141"/>
      <c r="K24" s="280"/>
      <c r="L24" s="116"/>
      <c r="M24" s="119"/>
      <c r="N24" s="209"/>
      <c r="O24" s="280"/>
      <c r="P24" s="141"/>
      <c r="Q24" s="141"/>
      <c r="R24" s="141"/>
      <c r="S24" s="141"/>
    </row>
    <row r="25" spans="1:19" ht="19.5" thickBot="1" x14ac:dyDescent="0.3">
      <c r="A25" s="124">
        <v>18</v>
      </c>
      <c r="B25" s="125" t="s">
        <v>59</v>
      </c>
      <c r="C25" s="215"/>
      <c r="D25" s="127"/>
      <c r="E25" s="128"/>
      <c r="F25" s="129">
        <v>1</v>
      </c>
      <c r="G25" s="129">
        <f t="shared" si="0"/>
        <v>0</v>
      </c>
      <c r="H25" s="306">
        <v>19</v>
      </c>
      <c r="I25" s="295">
        <v>-5</v>
      </c>
      <c r="J25" s="141"/>
      <c r="K25" s="280"/>
      <c r="L25" s="116"/>
      <c r="M25" s="119"/>
      <c r="N25" s="280"/>
      <c r="O25" s="280"/>
      <c r="P25" s="141"/>
      <c r="Q25" s="141"/>
      <c r="R25" s="141"/>
      <c r="S25" s="141"/>
    </row>
    <row r="26" spans="1:19" s="141" customFormat="1" ht="19.5" thickBot="1" x14ac:dyDescent="0.35">
      <c r="A26" s="124">
        <v>19</v>
      </c>
      <c r="B26" s="125" t="s">
        <v>90</v>
      </c>
      <c r="C26" s="126" t="s">
        <v>320</v>
      </c>
      <c r="D26" s="127">
        <v>79</v>
      </c>
      <c r="E26" s="128">
        <v>28</v>
      </c>
      <c r="F26" s="129">
        <v>1.1499999999999999</v>
      </c>
      <c r="G26" s="129">
        <f t="shared" si="0"/>
        <v>32.199999999999996</v>
      </c>
      <c r="H26" s="148">
        <v>11</v>
      </c>
      <c r="I26" s="294">
        <v>41</v>
      </c>
      <c r="K26" s="280"/>
      <c r="L26" s="116"/>
      <c r="M26" s="119"/>
      <c r="N26" s="280"/>
      <c r="O26" s="280"/>
    </row>
    <row r="27" spans="1:19" ht="19.5" thickBot="1" x14ac:dyDescent="0.3">
      <c r="A27" s="124">
        <v>20</v>
      </c>
      <c r="B27" s="125" t="s">
        <v>60</v>
      </c>
      <c r="C27" s="215" t="s">
        <v>321</v>
      </c>
      <c r="D27" s="127">
        <v>36</v>
      </c>
      <c r="E27" s="128">
        <v>41</v>
      </c>
      <c r="F27" s="129">
        <v>1</v>
      </c>
      <c r="G27" s="129">
        <f t="shared" si="0"/>
        <v>41</v>
      </c>
      <c r="H27" s="148">
        <v>5</v>
      </c>
      <c r="I27" s="294">
        <v>47</v>
      </c>
      <c r="J27" s="141"/>
      <c r="K27" s="280"/>
      <c r="L27" s="116"/>
      <c r="M27" s="119"/>
      <c r="N27" s="280"/>
      <c r="O27" s="280"/>
      <c r="P27" s="141"/>
      <c r="Q27" s="141"/>
      <c r="R27" s="141"/>
      <c r="S27" s="141"/>
    </row>
    <row r="28" spans="1:19" s="141" customFormat="1" ht="19.5" thickBot="1" x14ac:dyDescent="0.35">
      <c r="A28" s="124">
        <v>21</v>
      </c>
      <c r="B28" s="125" t="s">
        <v>61</v>
      </c>
      <c r="C28" s="126" t="s">
        <v>322</v>
      </c>
      <c r="D28" s="127">
        <v>31</v>
      </c>
      <c r="E28" s="128">
        <v>30</v>
      </c>
      <c r="F28" s="129">
        <v>1</v>
      </c>
      <c r="G28" s="129">
        <f t="shared" si="0"/>
        <v>30</v>
      </c>
      <c r="H28" s="148">
        <v>13</v>
      </c>
      <c r="I28" s="294">
        <v>39</v>
      </c>
      <c r="K28" s="280"/>
      <c r="L28" s="116"/>
      <c r="M28" s="119"/>
      <c r="N28" s="280"/>
      <c r="O28" s="280"/>
    </row>
    <row r="29" spans="1:19" s="141" customFormat="1" ht="19.5" thickBot="1" x14ac:dyDescent="0.35">
      <c r="A29" s="124">
        <v>22</v>
      </c>
      <c r="B29" s="298" t="s">
        <v>62</v>
      </c>
      <c r="C29" s="216" t="s">
        <v>323</v>
      </c>
      <c r="D29" s="217">
        <v>182</v>
      </c>
      <c r="E29" s="218">
        <v>48</v>
      </c>
      <c r="F29" s="219">
        <v>1</v>
      </c>
      <c r="G29" s="219">
        <f t="shared" si="0"/>
        <v>48</v>
      </c>
      <c r="H29" s="301">
        <v>2</v>
      </c>
      <c r="I29" s="309">
        <v>52</v>
      </c>
      <c r="K29" s="280"/>
      <c r="L29" s="116"/>
      <c r="M29" s="119"/>
      <c r="N29" s="280"/>
      <c r="O29" s="280"/>
    </row>
    <row r="30" spans="1:19" s="141" customFormat="1" ht="19.5" thickBot="1" x14ac:dyDescent="0.35">
      <c r="A30" s="124">
        <v>23</v>
      </c>
      <c r="B30" s="297" t="s">
        <v>63</v>
      </c>
      <c r="C30" s="328" t="s">
        <v>324</v>
      </c>
      <c r="D30" s="145">
        <v>355</v>
      </c>
      <c r="E30" s="146">
        <v>49</v>
      </c>
      <c r="F30" s="147">
        <v>1</v>
      </c>
      <c r="G30" s="147">
        <f t="shared" si="0"/>
        <v>49</v>
      </c>
      <c r="H30" s="149">
        <v>1</v>
      </c>
      <c r="I30" s="307">
        <v>54</v>
      </c>
      <c r="K30" s="280"/>
      <c r="L30" s="116"/>
      <c r="M30" s="119"/>
      <c r="N30" s="280"/>
      <c r="O30" s="280"/>
    </row>
    <row r="31" spans="1:19" ht="19.5" thickBot="1" x14ac:dyDescent="0.35">
      <c r="A31" s="124">
        <v>24</v>
      </c>
      <c r="B31" s="125" t="s">
        <v>64</v>
      </c>
      <c r="C31" s="126" t="s">
        <v>325</v>
      </c>
      <c r="D31" s="127">
        <v>76</v>
      </c>
      <c r="E31" s="128">
        <v>30</v>
      </c>
      <c r="F31" s="129">
        <v>1.05</v>
      </c>
      <c r="G31" s="129">
        <f t="shared" si="0"/>
        <v>31.5</v>
      </c>
      <c r="H31" s="148">
        <v>12</v>
      </c>
      <c r="I31" s="294">
        <v>40</v>
      </c>
      <c r="J31" s="141"/>
      <c r="K31" s="280"/>
      <c r="L31" s="116"/>
      <c r="M31" s="119"/>
      <c r="N31" s="280"/>
      <c r="O31" s="280"/>
      <c r="P31" s="141"/>
      <c r="Q31" s="141"/>
      <c r="R31" s="141"/>
      <c r="S31" s="141"/>
    </row>
    <row r="32" spans="1:19" ht="19.5" thickBot="1" x14ac:dyDescent="0.3">
      <c r="A32" s="124">
        <v>25</v>
      </c>
      <c r="B32" s="125" t="s">
        <v>65</v>
      </c>
      <c r="C32" s="215" t="s">
        <v>326</v>
      </c>
      <c r="D32" s="127">
        <v>721</v>
      </c>
      <c r="E32" s="128">
        <v>37</v>
      </c>
      <c r="F32" s="129">
        <v>1</v>
      </c>
      <c r="G32" s="129">
        <f t="shared" si="0"/>
        <v>37</v>
      </c>
      <c r="H32" s="148">
        <v>6</v>
      </c>
      <c r="I32" s="294">
        <v>46</v>
      </c>
      <c r="J32" s="141"/>
      <c r="K32" s="280"/>
      <c r="L32" s="116"/>
      <c r="M32" s="119"/>
      <c r="N32" s="280"/>
      <c r="O32" s="280"/>
      <c r="P32" s="141"/>
      <c r="Q32" s="141"/>
      <c r="R32" s="141"/>
      <c r="S32" s="141"/>
    </row>
    <row r="33" spans="1:19" s="141" customFormat="1" ht="19.5" thickBot="1" x14ac:dyDescent="0.35">
      <c r="A33" s="124">
        <v>26</v>
      </c>
      <c r="B33" s="125" t="s">
        <v>66</v>
      </c>
      <c r="C33" s="126" t="s">
        <v>327</v>
      </c>
      <c r="D33" s="127">
        <v>13</v>
      </c>
      <c r="E33" s="128">
        <v>42</v>
      </c>
      <c r="F33" s="129">
        <v>1</v>
      </c>
      <c r="G33" s="129">
        <f t="shared" si="0"/>
        <v>42</v>
      </c>
      <c r="H33" s="148">
        <v>4</v>
      </c>
      <c r="I33" s="294">
        <v>48</v>
      </c>
      <c r="K33" s="280"/>
      <c r="L33" s="116"/>
      <c r="M33" s="119"/>
      <c r="N33" s="280"/>
      <c r="O33" s="280"/>
    </row>
    <row r="34" spans="1:19" s="141" customFormat="1" ht="19.5" thickBot="1" x14ac:dyDescent="0.35">
      <c r="A34" s="124">
        <v>27</v>
      </c>
      <c r="B34" s="125" t="s">
        <v>95</v>
      </c>
      <c r="C34" s="126" t="s">
        <v>328</v>
      </c>
      <c r="D34" s="127">
        <v>1</v>
      </c>
      <c r="E34" s="128">
        <v>34</v>
      </c>
      <c r="F34" s="129">
        <v>1</v>
      </c>
      <c r="G34" s="129">
        <f t="shared" si="0"/>
        <v>34</v>
      </c>
      <c r="H34" s="148">
        <v>8</v>
      </c>
      <c r="I34" s="294">
        <v>44</v>
      </c>
      <c r="K34" s="280"/>
      <c r="L34" s="116"/>
      <c r="M34" s="119"/>
      <c r="N34" s="280"/>
      <c r="O34" s="280"/>
    </row>
    <row r="35" spans="1:19" s="141" customFormat="1" ht="19.5" thickBot="1" x14ac:dyDescent="0.35">
      <c r="A35" s="124">
        <v>28</v>
      </c>
      <c r="B35" s="125" t="s">
        <v>74</v>
      </c>
      <c r="C35" s="126"/>
      <c r="D35" s="127"/>
      <c r="E35" s="128"/>
      <c r="F35" s="129">
        <v>1</v>
      </c>
      <c r="G35" s="129">
        <f t="shared" si="0"/>
        <v>0</v>
      </c>
      <c r="H35" s="304">
        <v>19</v>
      </c>
      <c r="I35" s="295">
        <v>-5</v>
      </c>
      <c r="K35" s="206"/>
      <c r="L35" s="206"/>
      <c r="M35" s="206"/>
      <c r="N35" s="206"/>
      <c r="O35" s="206"/>
    </row>
    <row r="36" spans="1:19" s="141" customFormat="1" ht="19.5" thickBot="1" x14ac:dyDescent="0.35">
      <c r="A36" s="124">
        <v>29</v>
      </c>
      <c r="B36" s="125" t="s">
        <v>76</v>
      </c>
      <c r="C36" s="126"/>
      <c r="D36" s="127"/>
      <c r="E36" s="128"/>
      <c r="F36" s="129">
        <v>1</v>
      </c>
      <c r="G36" s="129">
        <f t="shared" si="0"/>
        <v>0</v>
      </c>
      <c r="H36" s="304">
        <v>19</v>
      </c>
      <c r="I36" s="295">
        <v>-5</v>
      </c>
      <c r="K36" s="206"/>
      <c r="L36" s="206"/>
      <c r="M36" s="206"/>
      <c r="N36" s="206"/>
      <c r="O36" s="206"/>
    </row>
    <row r="37" spans="1:19" ht="19.5" thickBot="1" x14ac:dyDescent="0.35">
      <c r="A37" s="124">
        <v>30</v>
      </c>
      <c r="B37" s="125" t="s">
        <v>75</v>
      </c>
      <c r="C37" s="126"/>
      <c r="D37" s="127"/>
      <c r="E37" s="128"/>
      <c r="F37" s="129">
        <v>1</v>
      </c>
      <c r="G37" s="129">
        <f t="shared" si="0"/>
        <v>0</v>
      </c>
      <c r="H37" s="304">
        <v>19</v>
      </c>
      <c r="I37" s="295">
        <v>-5</v>
      </c>
      <c r="J37" s="141"/>
      <c r="K37" s="206"/>
      <c r="L37" s="206"/>
      <c r="M37" s="206"/>
      <c r="N37" s="206"/>
      <c r="O37" s="206"/>
      <c r="P37" s="141"/>
      <c r="Q37" s="141"/>
      <c r="R37" s="141"/>
      <c r="S37" s="141"/>
    </row>
    <row r="38" spans="1:19" ht="19.5" thickBot="1" x14ac:dyDescent="0.35">
      <c r="A38" s="124">
        <v>31</v>
      </c>
      <c r="B38" s="125" t="s">
        <v>70</v>
      </c>
      <c r="C38" s="126"/>
      <c r="D38" s="127"/>
      <c r="E38" s="128"/>
      <c r="F38" s="129">
        <v>1</v>
      </c>
      <c r="G38" s="129">
        <f t="shared" si="0"/>
        <v>0</v>
      </c>
      <c r="H38" s="304">
        <v>19</v>
      </c>
      <c r="I38" s="295">
        <v>-5</v>
      </c>
      <c r="J38" s="141"/>
      <c r="K38" s="206"/>
      <c r="L38" s="206"/>
      <c r="M38" s="206"/>
      <c r="N38" s="206"/>
      <c r="O38" s="206"/>
      <c r="P38" s="141"/>
      <c r="Q38" s="141"/>
      <c r="R38" s="141"/>
      <c r="S38" s="141"/>
    </row>
    <row r="39" spans="1:19" ht="19.5" thickBot="1" x14ac:dyDescent="0.35">
      <c r="A39" s="124">
        <v>32</v>
      </c>
      <c r="B39" s="95" t="s">
        <v>71</v>
      </c>
      <c r="C39" s="289"/>
      <c r="D39" s="127"/>
      <c r="E39" s="128"/>
      <c r="F39" s="129">
        <v>1</v>
      </c>
      <c r="G39" s="129">
        <f t="shared" si="0"/>
        <v>0</v>
      </c>
      <c r="H39" s="304">
        <v>19</v>
      </c>
      <c r="I39" s="295">
        <v>-5</v>
      </c>
      <c r="J39" s="141"/>
      <c r="K39" s="141"/>
      <c r="L39" s="141"/>
      <c r="M39" s="141"/>
      <c r="N39" s="141"/>
      <c r="O39" s="141"/>
      <c r="P39" s="141"/>
      <c r="Q39" s="141"/>
      <c r="R39" s="141"/>
      <c r="S39" s="141"/>
    </row>
    <row r="40" spans="1:19" ht="19.5" thickBot="1" x14ac:dyDescent="0.35">
      <c r="A40" s="124">
        <v>33</v>
      </c>
      <c r="B40" s="125" t="s">
        <v>77</v>
      </c>
      <c r="C40" s="303"/>
      <c r="D40" s="127"/>
      <c r="E40" s="128"/>
      <c r="F40" s="129">
        <v>1</v>
      </c>
      <c r="G40" s="129">
        <f t="shared" si="0"/>
        <v>0</v>
      </c>
      <c r="H40" s="304">
        <v>19</v>
      </c>
      <c r="I40" s="295">
        <v>-5</v>
      </c>
      <c r="J40" s="141"/>
      <c r="K40" s="141"/>
      <c r="L40" s="141"/>
      <c r="M40" s="141"/>
      <c r="N40" s="141"/>
      <c r="O40" s="141"/>
      <c r="P40" s="141"/>
      <c r="Q40" s="141"/>
      <c r="R40" s="141"/>
      <c r="S40" s="141"/>
    </row>
    <row r="41" spans="1:19" ht="19.5" thickBot="1" x14ac:dyDescent="0.35">
      <c r="A41" s="124">
        <v>34</v>
      </c>
      <c r="B41" s="125" t="s">
        <v>78</v>
      </c>
      <c r="C41" s="126"/>
      <c r="D41" s="127"/>
      <c r="E41" s="128"/>
      <c r="F41" s="129">
        <v>1</v>
      </c>
      <c r="G41" s="129">
        <f t="shared" si="0"/>
        <v>0</v>
      </c>
      <c r="H41" s="304">
        <v>19</v>
      </c>
      <c r="I41" s="295">
        <v>-5</v>
      </c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:19" ht="19.5" thickBot="1" x14ac:dyDescent="0.35">
      <c r="A42" s="124">
        <v>35</v>
      </c>
      <c r="B42" s="125" t="s">
        <v>67</v>
      </c>
      <c r="C42" s="126" t="s">
        <v>329</v>
      </c>
      <c r="D42" s="127">
        <v>42</v>
      </c>
      <c r="E42" s="128">
        <v>27</v>
      </c>
      <c r="F42" s="129">
        <v>1.05</v>
      </c>
      <c r="G42" s="129">
        <f t="shared" si="0"/>
        <v>28.35</v>
      </c>
      <c r="H42" s="148">
        <v>14</v>
      </c>
      <c r="I42" s="294">
        <v>38</v>
      </c>
      <c r="J42" s="141"/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:19" ht="19.5" thickBot="1" x14ac:dyDescent="0.35">
      <c r="A43" s="124">
        <v>36</v>
      </c>
      <c r="B43" s="125" t="s">
        <v>79</v>
      </c>
      <c r="C43" s="126"/>
      <c r="D43" s="127"/>
      <c r="E43" s="128"/>
      <c r="F43" s="129">
        <v>1</v>
      </c>
      <c r="G43" s="129">
        <f t="shared" si="0"/>
        <v>0</v>
      </c>
      <c r="H43" s="304">
        <v>19</v>
      </c>
      <c r="I43" s="295">
        <v>-5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:19" ht="19.5" thickBot="1" x14ac:dyDescent="0.35">
      <c r="A44" s="124">
        <v>37</v>
      </c>
      <c r="B44" s="125" t="s">
        <v>80</v>
      </c>
      <c r="C44" s="126"/>
      <c r="D44" s="127"/>
      <c r="E44" s="128"/>
      <c r="F44" s="129">
        <v>1</v>
      </c>
      <c r="G44" s="129">
        <f t="shared" si="0"/>
        <v>0</v>
      </c>
      <c r="H44" s="304">
        <v>19</v>
      </c>
      <c r="I44" s="295">
        <v>-5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1:19" ht="19.5" thickBot="1" x14ac:dyDescent="0.35">
      <c r="A45" s="124">
        <v>38</v>
      </c>
      <c r="B45" s="125" t="s">
        <v>73</v>
      </c>
      <c r="C45" s="126"/>
      <c r="D45" s="127"/>
      <c r="E45" s="128"/>
      <c r="F45" s="129">
        <v>1</v>
      </c>
      <c r="G45" s="129">
        <f t="shared" si="0"/>
        <v>0</v>
      </c>
      <c r="H45" s="304">
        <v>19</v>
      </c>
      <c r="I45" s="295">
        <v>-5</v>
      </c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ht="19.5" thickBot="1" x14ac:dyDescent="0.35">
      <c r="A46" s="124">
        <v>39</v>
      </c>
      <c r="B46" s="125" t="s">
        <v>81</v>
      </c>
      <c r="C46" s="126"/>
      <c r="D46" s="127"/>
      <c r="E46" s="128"/>
      <c r="F46" s="129">
        <v>1</v>
      </c>
      <c r="G46" s="129">
        <f t="shared" si="0"/>
        <v>0</v>
      </c>
      <c r="H46" s="304">
        <v>19</v>
      </c>
      <c r="I46" s="295">
        <v>-5</v>
      </c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1:19" ht="19.5" thickBot="1" x14ac:dyDescent="0.3">
      <c r="A47" s="124">
        <v>40</v>
      </c>
      <c r="B47" s="125" t="s">
        <v>297</v>
      </c>
      <c r="C47" s="347"/>
      <c r="D47" s="348"/>
      <c r="E47" s="347"/>
      <c r="F47" s="348"/>
      <c r="G47" s="348"/>
      <c r="H47" s="304">
        <v>19</v>
      </c>
      <c r="I47" s="295">
        <v>-5</v>
      </c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:19" ht="19.5" thickBot="1" x14ac:dyDescent="0.35">
      <c r="A48" s="124">
        <v>41</v>
      </c>
      <c r="B48" s="125" t="s">
        <v>72</v>
      </c>
      <c r="C48" s="302"/>
      <c r="D48" s="127"/>
      <c r="E48" s="128"/>
      <c r="F48" s="129">
        <v>1</v>
      </c>
      <c r="G48" s="129">
        <f t="shared" ref="G48:G57" si="1">SUM(E48*F48)</f>
        <v>0</v>
      </c>
      <c r="H48" s="304">
        <v>19</v>
      </c>
      <c r="I48" s="295">
        <v>-5</v>
      </c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9" ht="19.5" thickBot="1" x14ac:dyDescent="0.35">
      <c r="A49" s="124">
        <v>42</v>
      </c>
      <c r="B49" s="125" t="s">
        <v>88</v>
      </c>
      <c r="C49" s="126" t="s">
        <v>331</v>
      </c>
      <c r="D49" s="127">
        <v>430</v>
      </c>
      <c r="E49" s="128">
        <v>24</v>
      </c>
      <c r="F49" s="129">
        <v>1</v>
      </c>
      <c r="G49" s="129">
        <f t="shared" si="1"/>
        <v>24</v>
      </c>
      <c r="H49" s="148">
        <v>17</v>
      </c>
      <c r="I49" s="294">
        <v>35</v>
      </c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19.5" thickBot="1" x14ac:dyDescent="0.35">
      <c r="A50" s="124">
        <v>43</v>
      </c>
      <c r="B50" s="125" t="s">
        <v>82</v>
      </c>
      <c r="C50" s="126"/>
      <c r="D50" s="127"/>
      <c r="E50" s="128"/>
      <c r="F50" s="129">
        <v>1</v>
      </c>
      <c r="G50" s="129">
        <f t="shared" si="1"/>
        <v>0</v>
      </c>
      <c r="H50" s="304">
        <v>19</v>
      </c>
      <c r="I50" s="295">
        <v>-5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:19" ht="19.5" thickBot="1" x14ac:dyDescent="0.35">
      <c r="A51" s="124">
        <v>44</v>
      </c>
      <c r="B51" s="125" t="s">
        <v>69</v>
      </c>
      <c r="C51" s="126"/>
      <c r="D51" s="127"/>
      <c r="E51" s="128"/>
      <c r="F51" s="129">
        <v>1</v>
      </c>
      <c r="G51" s="129">
        <f t="shared" si="1"/>
        <v>0</v>
      </c>
      <c r="H51" s="304">
        <v>19</v>
      </c>
      <c r="I51" s="295">
        <v>-5</v>
      </c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1:19" ht="19.5" thickBot="1" x14ac:dyDescent="0.35">
      <c r="A52" s="124">
        <v>45</v>
      </c>
      <c r="B52" s="125" t="s">
        <v>83</v>
      </c>
      <c r="C52" s="126"/>
      <c r="D52" s="127"/>
      <c r="E52" s="128"/>
      <c r="F52" s="129">
        <v>1</v>
      </c>
      <c r="G52" s="129">
        <f t="shared" si="1"/>
        <v>0</v>
      </c>
      <c r="H52" s="304">
        <v>19</v>
      </c>
      <c r="I52" s="295">
        <v>-5</v>
      </c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19.5" thickBot="1" x14ac:dyDescent="0.35">
      <c r="A53" s="124">
        <v>46</v>
      </c>
      <c r="B53" s="125" t="s">
        <v>84</v>
      </c>
      <c r="C53" s="126"/>
      <c r="D53" s="127"/>
      <c r="E53" s="128"/>
      <c r="F53" s="129">
        <v>1</v>
      </c>
      <c r="G53" s="129">
        <f t="shared" si="1"/>
        <v>0</v>
      </c>
      <c r="H53" s="304">
        <v>19</v>
      </c>
      <c r="I53" s="295">
        <v>-5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1:19" ht="19.5" thickBot="1" x14ac:dyDescent="0.35">
      <c r="A54" s="124">
        <v>47</v>
      </c>
      <c r="B54" s="125" t="s">
        <v>86</v>
      </c>
      <c r="C54" s="126"/>
      <c r="D54" s="127"/>
      <c r="E54" s="128"/>
      <c r="F54" s="129">
        <v>1</v>
      </c>
      <c r="G54" s="129">
        <f t="shared" si="1"/>
        <v>0</v>
      </c>
      <c r="H54" s="304">
        <v>19</v>
      </c>
      <c r="I54" s="295">
        <v>-5</v>
      </c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1:19" ht="19.5" thickBot="1" x14ac:dyDescent="0.35">
      <c r="A55" s="124">
        <v>48</v>
      </c>
      <c r="B55" s="125" t="s">
        <v>85</v>
      </c>
      <c r="C55" s="126"/>
      <c r="D55" s="127"/>
      <c r="E55" s="128"/>
      <c r="F55" s="129">
        <v>1</v>
      </c>
      <c r="G55" s="129">
        <f t="shared" si="1"/>
        <v>0</v>
      </c>
      <c r="H55" s="304">
        <v>19</v>
      </c>
      <c r="I55" s="295">
        <v>-5</v>
      </c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:19" ht="19.5" thickBot="1" x14ac:dyDescent="0.35">
      <c r="A56" s="332">
        <v>49</v>
      </c>
      <c r="B56" s="97" t="s">
        <v>87</v>
      </c>
      <c r="C56" s="344"/>
      <c r="D56" s="339"/>
      <c r="E56" s="333"/>
      <c r="F56" s="340">
        <v>1</v>
      </c>
      <c r="G56" s="340">
        <f t="shared" si="1"/>
        <v>0</v>
      </c>
      <c r="H56" s="349">
        <v>19</v>
      </c>
      <c r="I56" s="295">
        <v>-5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:19" ht="19.5" thickBot="1" x14ac:dyDescent="0.35">
      <c r="A57" s="332">
        <v>50</v>
      </c>
      <c r="B57" s="95" t="s">
        <v>68</v>
      </c>
      <c r="C57" s="288" t="s">
        <v>330</v>
      </c>
      <c r="D57" s="26">
        <v>23</v>
      </c>
      <c r="E57" s="331">
        <v>16</v>
      </c>
      <c r="F57" s="38">
        <v>1.05</v>
      </c>
      <c r="G57" s="115">
        <f t="shared" si="1"/>
        <v>16.8</v>
      </c>
      <c r="H57" s="66">
        <v>18</v>
      </c>
      <c r="I57" s="294">
        <v>34</v>
      </c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:19" ht="19.5" thickBot="1" x14ac:dyDescent="0.3">
      <c r="A58" s="26">
        <v>51</v>
      </c>
      <c r="B58" s="207" t="s">
        <v>296</v>
      </c>
      <c r="C58" s="346"/>
      <c r="D58" s="346"/>
      <c r="E58" s="345"/>
      <c r="F58" s="346"/>
      <c r="G58" s="345"/>
      <c r="H58" s="305">
        <v>19</v>
      </c>
      <c r="I58" s="295">
        <v>-5</v>
      </c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:19" x14ac:dyDescent="0.25">
      <c r="C59" s="141"/>
      <c r="D59" s="141"/>
      <c r="E59" s="141"/>
      <c r="F59" s="141"/>
      <c r="G59" s="141"/>
      <c r="H59" s="284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1:19" x14ac:dyDescent="0.25">
      <c r="C60" s="141"/>
      <c r="D60" s="141"/>
      <c r="E60" s="141"/>
      <c r="F60" s="141"/>
      <c r="G60" s="141"/>
      <c r="H60" s="284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19" x14ac:dyDescent="0.25">
      <c r="C61" s="141"/>
      <c r="D61" s="141"/>
      <c r="E61" s="141"/>
      <c r="F61" s="141"/>
      <c r="G61" s="141"/>
      <c r="H61" s="284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x14ac:dyDescent="0.25">
      <c r="C62" s="141"/>
      <c r="D62" s="141"/>
      <c r="E62" s="141"/>
      <c r="F62" s="141"/>
      <c r="G62" s="141"/>
      <c r="H62" s="284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1:19" x14ac:dyDescent="0.25">
      <c r="C63" s="141"/>
      <c r="D63" s="141"/>
      <c r="E63" s="141"/>
      <c r="F63" s="141"/>
      <c r="G63" s="141"/>
      <c r="H63" s="284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1:19" x14ac:dyDescent="0.25">
      <c r="C64" s="141"/>
      <c r="D64" s="141"/>
      <c r="E64" s="141"/>
      <c r="F64" s="141"/>
      <c r="G64" s="141"/>
      <c r="H64" s="284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3:19" x14ac:dyDescent="0.25">
      <c r="C65" s="141"/>
      <c r="D65" s="141"/>
      <c r="E65" s="141"/>
      <c r="F65" s="141"/>
      <c r="G65" s="141"/>
      <c r="H65" s="284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3:19" x14ac:dyDescent="0.25">
      <c r="C66" s="141"/>
      <c r="D66" s="141"/>
      <c r="E66" s="141"/>
      <c r="F66" s="141"/>
      <c r="G66" s="141"/>
      <c r="H66" s="284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3:19" x14ac:dyDescent="0.25">
      <c r="C67" s="141"/>
      <c r="D67" s="141"/>
      <c r="E67" s="141"/>
      <c r="F67" s="141"/>
      <c r="G67" s="141"/>
      <c r="H67" s="284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3:19" x14ac:dyDescent="0.25">
      <c r="C68" s="141"/>
      <c r="D68" s="141"/>
      <c r="E68" s="141"/>
      <c r="F68" s="141"/>
      <c r="G68" s="141"/>
      <c r="H68" s="284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3:19" x14ac:dyDescent="0.25">
      <c r="C69" s="141"/>
      <c r="D69" s="141"/>
      <c r="E69" s="141"/>
      <c r="F69" s="141"/>
      <c r="G69" s="141"/>
      <c r="H69" s="284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3:19" x14ac:dyDescent="0.25">
      <c r="C70" s="141"/>
      <c r="D70" s="141"/>
      <c r="E70" s="141"/>
      <c r="F70" s="141"/>
      <c r="G70" s="141"/>
      <c r="H70" s="284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3:19" x14ac:dyDescent="0.25">
      <c r="C71" s="141"/>
      <c r="D71" s="141"/>
      <c r="E71" s="141"/>
      <c r="F71" s="141"/>
      <c r="G71" s="141"/>
      <c r="H71" s="284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3:19" x14ac:dyDescent="0.25">
      <c r="C72" s="141"/>
      <c r="D72" s="141"/>
      <c r="E72" s="141"/>
      <c r="F72" s="141"/>
      <c r="G72" s="141"/>
      <c r="H72" s="284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3:19" x14ac:dyDescent="0.25">
      <c r="C73" s="141"/>
      <c r="D73" s="141"/>
      <c r="E73" s="141"/>
      <c r="F73" s="141"/>
      <c r="G73" s="141"/>
      <c r="H73" s="284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3:19" x14ac:dyDescent="0.25">
      <c r="C74" s="141"/>
      <c r="D74" s="141"/>
      <c r="E74" s="141"/>
      <c r="F74" s="141"/>
      <c r="G74" s="141"/>
      <c r="H74" s="284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3:19" x14ac:dyDescent="0.25">
      <c r="C75" s="141"/>
      <c r="D75" s="141"/>
      <c r="E75" s="141"/>
      <c r="F75" s="141"/>
      <c r="G75" s="141"/>
      <c r="H75" s="284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3:19" x14ac:dyDescent="0.25">
      <c r="C76" s="141"/>
      <c r="D76" s="141"/>
      <c r="E76" s="141"/>
      <c r="F76" s="141"/>
      <c r="G76" s="141"/>
      <c r="H76" s="284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3:19" x14ac:dyDescent="0.25">
      <c r="C77" s="141"/>
      <c r="D77" s="141"/>
      <c r="E77" s="141"/>
      <c r="F77" s="141"/>
      <c r="G77" s="141"/>
      <c r="H77" s="284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3:19" x14ac:dyDescent="0.25">
      <c r="C78" s="141"/>
      <c r="D78" s="141"/>
      <c r="E78" s="141"/>
      <c r="F78" s="141"/>
      <c r="G78" s="141"/>
      <c r="H78" s="284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3:19" x14ac:dyDescent="0.25">
      <c r="C79" s="141"/>
      <c r="D79" s="141"/>
      <c r="E79" s="141"/>
      <c r="F79" s="141"/>
      <c r="G79" s="141"/>
      <c r="H79" s="284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3:19" x14ac:dyDescent="0.25">
      <c r="C80" s="141"/>
      <c r="D80" s="141"/>
      <c r="E80" s="141"/>
      <c r="F80" s="141"/>
      <c r="G80" s="141"/>
      <c r="H80" s="284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3:19" x14ac:dyDescent="0.25">
      <c r="C81" s="141"/>
      <c r="D81" s="141"/>
      <c r="E81" s="141"/>
      <c r="F81" s="141"/>
      <c r="G81" s="141"/>
      <c r="H81" s="284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3:19" x14ac:dyDescent="0.25">
      <c r="C82" s="141"/>
      <c r="D82" s="141"/>
      <c r="E82" s="141"/>
      <c r="F82" s="141"/>
      <c r="G82" s="141"/>
      <c r="H82" s="284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3:19" x14ac:dyDescent="0.25">
      <c r="C83" s="141"/>
      <c r="D83" s="141"/>
      <c r="E83" s="141"/>
      <c r="F83" s="141"/>
      <c r="G83" s="141"/>
      <c r="H83" s="284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3:19" x14ac:dyDescent="0.25">
      <c r="C84" s="141"/>
      <c r="D84" s="141"/>
      <c r="E84" s="141"/>
      <c r="F84" s="141"/>
      <c r="G84" s="141"/>
      <c r="H84" s="284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3:19" x14ac:dyDescent="0.25">
      <c r="C85" s="141"/>
      <c r="D85" s="141"/>
      <c r="E85" s="141"/>
      <c r="F85" s="141"/>
      <c r="G85" s="141"/>
      <c r="H85" s="284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3:19" x14ac:dyDescent="0.25">
      <c r="C86" s="141"/>
      <c r="D86" s="141"/>
      <c r="E86" s="141"/>
      <c r="F86" s="141"/>
      <c r="G86" s="141"/>
      <c r="H86" s="284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3:19" x14ac:dyDescent="0.25">
      <c r="C87" s="141"/>
      <c r="D87" s="141"/>
      <c r="E87" s="141"/>
      <c r="F87" s="141"/>
      <c r="G87" s="141"/>
      <c r="H87" s="284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3:19" x14ac:dyDescent="0.25">
      <c r="C88" s="141"/>
      <c r="D88" s="141"/>
      <c r="E88" s="141"/>
      <c r="F88" s="141"/>
      <c r="G88" s="141"/>
      <c r="H88" s="284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3:19" x14ac:dyDescent="0.25">
      <c r="C89" s="141"/>
      <c r="D89" s="141"/>
      <c r="E89" s="141"/>
      <c r="F89" s="141"/>
      <c r="G89" s="141"/>
      <c r="H89" s="284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3:19" x14ac:dyDescent="0.25">
      <c r="C90" s="141"/>
      <c r="D90" s="141"/>
      <c r="E90" s="141"/>
      <c r="F90" s="141"/>
      <c r="G90" s="141"/>
      <c r="H90" s="284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3:19" x14ac:dyDescent="0.25">
      <c r="C91" s="141"/>
      <c r="D91" s="141"/>
      <c r="E91" s="141"/>
      <c r="F91" s="141"/>
      <c r="G91" s="141"/>
      <c r="H91" s="284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3:19" x14ac:dyDescent="0.25">
      <c r="C92" s="141"/>
      <c r="D92" s="141"/>
      <c r="E92" s="141"/>
      <c r="F92" s="141"/>
      <c r="G92" s="141"/>
      <c r="H92" s="284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3:19" x14ac:dyDescent="0.25">
      <c r="C93" s="141"/>
      <c r="D93" s="141"/>
      <c r="E93" s="141"/>
      <c r="F93" s="141"/>
      <c r="G93" s="141"/>
      <c r="H93" s="284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3:19" x14ac:dyDescent="0.25">
      <c r="C94" s="141"/>
      <c r="D94" s="141"/>
      <c r="E94" s="141"/>
      <c r="F94" s="141"/>
      <c r="G94" s="141"/>
      <c r="H94" s="284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3:19" x14ac:dyDescent="0.25">
      <c r="C95" s="141"/>
      <c r="D95" s="141"/>
      <c r="E95" s="141"/>
      <c r="F95" s="141"/>
      <c r="G95" s="141"/>
      <c r="H95" s="284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3:19" x14ac:dyDescent="0.25">
      <c r="C96" s="141"/>
      <c r="D96" s="141"/>
      <c r="E96" s="141"/>
      <c r="F96" s="141"/>
      <c r="G96" s="141"/>
      <c r="H96" s="28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3:19" x14ac:dyDescent="0.25">
      <c r="C97" s="141"/>
      <c r="D97" s="141"/>
      <c r="E97" s="141"/>
      <c r="F97" s="141"/>
      <c r="G97" s="141"/>
      <c r="H97" s="284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3:19" x14ac:dyDescent="0.25">
      <c r="C98" s="141"/>
      <c r="D98" s="141"/>
      <c r="E98" s="141"/>
      <c r="F98" s="141"/>
      <c r="G98" s="141"/>
      <c r="H98" s="284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3:19" x14ac:dyDescent="0.25">
      <c r="C99" s="141"/>
      <c r="D99" s="141"/>
      <c r="E99" s="141"/>
      <c r="F99" s="141"/>
      <c r="G99" s="141"/>
      <c r="H99" s="284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3:19" x14ac:dyDescent="0.25">
      <c r="C100" s="141"/>
      <c r="D100" s="141"/>
      <c r="E100" s="141"/>
      <c r="F100" s="141"/>
      <c r="G100" s="141"/>
      <c r="H100" s="284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3:19" x14ac:dyDescent="0.25">
      <c r="C101" s="141"/>
      <c r="D101" s="141"/>
      <c r="E101" s="141"/>
      <c r="F101" s="141"/>
      <c r="G101" s="141"/>
      <c r="H101" s="284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3:19" x14ac:dyDescent="0.25">
      <c r="C102" s="141"/>
      <c r="D102" s="141"/>
      <c r="E102" s="141"/>
      <c r="F102" s="141"/>
      <c r="G102" s="141"/>
      <c r="H102" s="284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3:19" x14ac:dyDescent="0.25">
      <c r="C103" s="141"/>
      <c r="D103" s="141"/>
      <c r="E103" s="141"/>
      <c r="F103" s="141"/>
      <c r="G103" s="141"/>
      <c r="H103" s="284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3:19" x14ac:dyDescent="0.25">
      <c r="C104" s="141"/>
      <c r="D104" s="141"/>
      <c r="E104" s="141"/>
      <c r="F104" s="141"/>
      <c r="G104" s="141"/>
      <c r="H104" s="284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3:19" x14ac:dyDescent="0.25">
      <c r="C105" s="141"/>
      <c r="D105" s="141"/>
      <c r="E105" s="141"/>
      <c r="F105" s="141"/>
      <c r="G105" s="141"/>
      <c r="H105" s="284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3:19" x14ac:dyDescent="0.25">
      <c r="C106" s="141"/>
      <c r="D106" s="141"/>
      <c r="E106" s="141"/>
      <c r="F106" s="141"/>
      <c r="G106" s="141"/>
      <c r="H106" s="284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3:19" x14ac:dyDescent="0.25">
      <c r="C107" s="141"/>
      <c r="D107" s="141"/>
      <c r="E107" s="141"/>
      <c r="F107" s="141"/>
      <c r="G107" s="141"/>
      <c r="H107" s="284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3:19" x14ac:dyDescent="0.25">
      <c r="C108" s="141"/>
      <c r="D108" s="141"/>
      <c r="E108" s="141"/>
      <c r="F108" s="141"/>
      <c r="G108" s="141"/>
      <c r="H108" s="284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3:19" x14ac:dyDescent="0.25">
      <c r="C109" s="141"/>
      <c r="D109" s="141"/>
      <c r="E109" s="141"/>
      <c r="F109" s="141"/>
      <c r="G109" s="141"/>
      <c r="H109" s="284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3:19" x14ac:dyDescent="0.25">
      <c r="C110" s="141"/>
      <c r="D110" s="141"/>
      <c r="E110" s="141"/>
      <c r="F110" s="141"/>
      <c r="G110" s="141"/>
      <c r="H110" s="284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3:19" x14ac:dyDescent="0.25">
      <c r="C111" s="141"/>
      <c r="D111" s="141"/>
      <c r="E111" s="141"/>
      <c r="F111" s="141"/>
      <c r="G111" s="141"/>
      <c r="H111" s="284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</sheetData>
  <sortState ref="A8:I58">
    <sortCondition ref="A8:A58"/>
  </sortState>
  <mergeCells count="12">
    <mergeCell ref="K8:O8"/>
    <mergeCell ref="A5:I5"/>
    <mergeCell ref="K5:O6"/>
    <mergeCell ref="A6:E6"/>
    <mergeCell ref="F6:I6"/>
    <mergeCell ref="K7:O7"/>
    <mergeCell ref="A1:I1"/>
    <mergeCell ref="K1:O2"/>
    <mergeCell ref="A2:I2"/>
    <mergeCell ref="A3:I3"/>
    <mergeCell ref="K3:O4"/>
    <mergeCell ref="A4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="70" zoomScaleNormal="70" workbookViewId="0">
      <selection activeCell="A5" sqref="A5:Q5"/>
    </sheetView>
  </sheetViews>
  <sheetFormatPr defaultRowHeight="15" x14ac:dyDescent="0.25"/>
  <cols>
    <col min="1" max="1" width="5.42578125" customWidth="1"/>
    <col min="2" max="2" width="24.85546875" customWidth="1"/>
    <col min="3" max="3" width="19.28515625" customWidth="1"/>
    <col min="4" max="15" width="3.7109375" customWidth="1"/>
    <col min="16" max="16" width="5.5703125" customWidth="1"/>
    <col min="17" max="17" width="5.85546875" customWidth="1"/>
    <col min="18" max="18" width="18.85546875" customWidth="1"/>
    <col min="19" max="30" width="3.7109375" customWidth="1"/>
    <col min="31" max="31" width="7.140625" customWidth="1"/>
    <col min="32" max="32" width="6.42578125" customWidth="1"/>
    <col min="33" max="33" width="9.42578125" customWidth="1"/>
  </cols>
  <sheetData>
    <row r="1" spans="1:35" ht="27" thickBot="1" x14ac:dyDescent="0.45">
      <c r="A1" s="674" t="s">
        <v>158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6"/>
    </row>
    <row r="2" spans="1:35" ht="27" thickBot="1" x14ac:dyDescent="0.45">
      <c r="A2" s="674" t="s">
        <v>157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6"/>
    </row>
    <row r="3" spans="1:35" ht="27" thickBot="1" x14ac:dyDescent="0.45">
      <c r="A3" s="674" t="s">
        <v>452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6"/>
    </row>
    <row r="4" spans="1:35" ht="27" thickBot="1" x14ac:dyDescent="0.45">
      <c r="A4" s="674" t="s">
        <v>214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6"/>
    </row>
    <row r="5" spans="1:35" ht="24" thickBot="1" x14ac:dyDescent="0.3">
      <c r="A5" s="677">
        <v>44501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9"/>
      <c r="R5" s="680" t="s">
        <v>215</v>
      </c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9"/>
    </row>
    <row r="6" spans="1:35" ht="24" thickBot="1" x14ac:dyDescent="0.3">
      <c r="A6" s="668"/>
      <c r="B6" s="629"/>
      <c r="C6" s="671" t="s">
        <v>96</v>
      </c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3"/>
      <c r="R6" s="671" t="s">
        <v>97</v>
      </c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3"/>
      <c r="AG6" s="194"/>
      <c r="AH6" s="195"/>
      <c r="AI6" s="196"/>
    </row>
    <row r="7" spans="1:35" ht="57" thickBot="1" x14ac:dyDescent="0.3">
      <c r="A7" s="20" t="s">
        <v>0</v>
      </c>
      <c r="B7" s="20" t="s">
        <v>1</v>
      </c>
      <c r="C7" s="20" t="s">
        <v>216</v>
      </c>
      <c r="D7" s="20">
        <v>10</v>
      </c>
      <c r="E7" s="20">
        <v>11</v>
      </c>
      <c r="F7" s="20">
        <v>12</v>
      </c>
      <c r="G7" s="20">
        <v>13</v>
      </c>
      <c r="H7" s="175">
        <v>14</v>
      </c>
      <c r="I7" s="20">
        <v>15</v>
      </c>
      <c r="J7" s="176">
        <v>16</v>
      </c>
      <c r="K7" s="20">
        <v>17</v>
      </c>
      <c r="L7" s="176">
        <v>18</v>
      </c>
      <c r="M7" s="20">
        <v>19</v>
      </c>
      <c r="N7" s="176">
        <v>20</v>
      </c>
      <c r="O7" s="20">
        <v>21</v>
      </c>
      <c r="P7" s="197" t="s">
        <v>92</v>
      </c>
      <c r="Q7" s="198" t="s">
        <v>93</v>
      </c>
      <c r="R7" s="20" t="s">
        <v>216</v>
      </c>
      <c r="S7" s="176">
        <v>10</v>
      </c>
      <c r="T7" s="20">
        <v>11</v>
      </c>
      <c r="U7" s="176">
        <v>12</v>
      </c>
      <c r="V7" s="20">
        <v>13</v>
      </c>
      <c r="W7" s="176">
        <v>14</v>
      </c>
      <c r="X7" s="20">
        <v>15</v>
      </c>
      <c r="Y7" s="176">
        <v>16</v>
      </c>
      <c r="Z7" s="20">
        <v>17</v>
      </c>
      <c r="AA7" s="176">
        <v>18</v>
      </c>
      <c r="AB7" s="20">
        <v>19</v>
      </c>
      <c r="AC7" s="176">
        <v>20</v>
      </c>
      <c r="AD7" s="20">
        <v>21</v>
      </c>
      <c r="AE7" s="199" t="s">
        <v>92</v>
      </c>
      <c r="AF7" s="198" t="s">
        <v>93</v>
      </c>
      <c r="AG7" s="64" t="s">
        <v>9</v>
      </c>
      <c r="AH7" s="177" t="s">
        <v>41</v>
      </c>
      <c r="AI7" s="1" t="s">
        <v>92</v>
      </c>
    </row>
    <row r="8" spans="1:35" ht="19.5" thickBot="1" x14ac:dyDescent="0.35">
      <c r="A8" s="356">
        <v>1</v>
      </c>
      <c r="B8" s="113" t="s">
        <v>133</v>
      </c>
      <c r="C8" s="208" t="s">
        <v>292</v>
      </c>
      <c r="D8" s="353">
        <v>0</v>
      </c>
      <c r="E8" s="351">
        <v>11</v>
      </c>
      <c r="F8" s="351">
        <v>12</v>
      </c>
      <c r="G8" s="356">
        <v>26</v>
      </c>
      <c r="H8" s="353">
        <v>14</v>
      </c>
      <c r="I8" s="351">
        <v>30</v>
      </c>
      <c r="J8" s="353">
        <v>16</v>
      </c>
      <c r="K8" s="351">
        <v>51</v>
      </c>
      <c r="L8" s="353">
        <v>36</v>
      </c>
      <c r="M8" s="351">
        <v>38</v>
      </c>
      <c r="N8" s="353">
        <v>40</v>
      </c>
      <c r="O8" s="351">
        <v>0</v>
      </c>
      <c r="P8" s="200">
        <f t="shared" ref="P8:P39" si="0">SUM(D8:O8)</f>
        <v>274</v>
      </c>
      <c r="Q8" s="62">
        <v>5</v>
      </c>
      <c r="R8" s="364" t="s">
        <v>382</v>
      </c>
      <c r="S8" s="65">
        <v>0</v>
      </c>
      <c r="T8" s="62">
        <v>0</v>
      </c>
      <c r="U8" s="65">
        <v>0</v>
      </c>
      <c r="V8" s="62">
        <v>0</v>
      </c>
      <c r="W8" s="65">
        <v>0</v>
      </c>
      <c r="X8" s="62">
        <v>30</v>
      </c>
      <c r="Y8" s="65">
        <v>16</v>
      </c>
      <c r="Z8" s="62">
        <v>17</v>
      </c>
      <c r="AA8" s="65">
        <v>36</v>
      </c>
      <c r="AB8" s="62">
        <v>57</v>
      </c>
      <c r="AC8" s="65">
        <v>0</v>
      </c>
      <c r="AD8" s="62">
        <v>0</v>
      </c>
      <c r="AE8" s="39">
        <f t="shared" ref="AE8:AE39" si="1">SUM(S8:AD8)</f>
        <v>156</v>
      </c>
      <c r="AF8" s="65">
        <v>3</v>
      </c>
      <c r="AG8" s="22">
        <f t="shared" ref="AG8:AG39" si="2">SUM(Q8,AF8)</f>
        <v>8</v>
      </c>
      <c r="AH8" s="26">
        <v>1</v>
      </c>
      <c r="AI8" s="203">
        <v>35</v>
      </c>
    </row>
    <row r="9" spans="1:35" ht="19.5" thickBot="1" x14ac:dyDescent="0.35">
      <c r="A9" s="26">
        <v>10</v>
      </c>
      <c r="B9" s="114" t="s">
        <v>141</v>
      </c>
      <c r="C9" s="172" t="s">
        <v>221</v>
      </c>
      <c r="D9" s="352">
        <v>10</v>
      </c>
      <c r="E9" s="26">
        <v>11</v>
      </c>
      <c r="F9" s="26">
        <v>0</v>
      </c>
      <c r="G9" s="26">
        <v>13</v>
      </c>
      <c r="H9" s="352">
        <v>42</v>
      </c>
      <c r="I9" s="26">
        <v>15</v>
      </c>
      <c r="J9" s="352">
        <v>16</v>
      </c>
      <c r="K9" s="26">
        <v>34</v>
      </c>
      <c r="L9" s="352">
        <v>72</v>
      </c>
      <c r="M9" s="26">
        <v>0</v>
      </c>
      <c r="N9" s="352">
        <v>40</v>
      </c>
      <c r="O9" s="26">
        <v>0</v>
      </c>
      <c r="P9" s="200">
        <f t="shared" si="0"/>
        <v>253</v>
      </c>
      <c r="Q9" s="19">
        <v>7</v>
      </c>
      <c r="R9" s="184" t="s">
        <v>252</v>
      </c>
      <c r="S9" s="329">
        <v>10</v>
      </c>
      <c r="T9" s="23">
        <v>0</v>
      </c>
      <c r="U9" s="329">
        <v>0</v>
      </c>
      <c r="V9" s="23">
        <v>13</v>
      </c>
      <c r="W9" s="329">
        <v>14</v>
      </c>
      <c r="X9" s="23">
        <v>15</v>
      </c>
      <c r="Y9" s="329">
        <v>48</v>
      </c>
      <c r="Z9" s="23">
        <v>17</v>
      </c>
      <c r="AA9" s="329">
        <v>0</v>
      </c>
      <c r="AB9" s="23">
        <v>19</v>
      </c>
      <c r="AC9" s="329">
        <v>20</v>
      </c>
      <c r="AD9" s="23">
        <v>0</v>
      </c>
      <c r="AE9" s="39">
        <f t="shared" si="1"/>
        <v>156</v>
      </c>
      <c r="AF9" s="99">
        <v>2</v>
      </c>
      <c r="AG9" s="22">
        <f t="shared" si="2"/>
        <v>9</v>
      </c>
      <c r="AH9" s="26">
        <v>2</v>
      </c>
      <c r="AI9" s="204">
        <v>33</v>
      </c>
    </row>
    <row r="10" spans="1:35" ht="19.5" thickBot="1" x14ac:dyDescent="0.35">
      <c r="A10" s="351">
        <v>25</v>
      </c>
      <c r="B10" s="116" t="s">
        <v>302</v>
      </c>
      <c r="C10" s="208" t="s">
        <v>373</v>
      </c>
      <c r="D10" s="352">
        <v>20</v>
      </c>
      <c r="E10" s="26">
        <v>11</v>
      </c>
      <c r="F10" s="26">
        <v>24</v>
      </c>
      <c r="G10" s="26">
        <v>13</v>
      </c>
      <c r="H10" s="352">
        <v>14</v>
      </c>
      <c r="I10" s="26">
        <v>15</v>
      </c>
      <c r="J10" s="352">
        <v>0</v>
      </c>
      <c r="K10" s="26">
        <v>34</v>
      </c>
      <c r="L10" s="352">
        <v>18</v>
      </c>
      <c r="M10" s="26">
        <v>38</v>
      </c>
      <c r="N10" s="352">
        <v>20</v>
      </c>
      <c r="O10" s="26">
        <v>25</v>
      </c>
      <c r="P10" s="200">
        <f t="shared" si="0"/>
        <v>232</v>
      </c>
      <c r="Q10" s="62">
        <v>10</v>
      </c>
      <c r="R10" s="362" t="s">
        <v>228</v>
      </c>
      <c r="S10" s="85">
        <v>0</v>
      </c>
      <c r="T10" s="193">
        <v>11</v>
      </c>
      <c r="U10" s="85">
        <v>0</v>
      </c>
      <c r="V10" s="193">
        <v>0</v>
      </c>
      <c r="W10" s="85">
        <v>14</v>
      </c>
      <c r="X10" s="193">
        <v>45</v>
      </c>
      <c r="Y10" s="85">
        <v>0</v>
      </c>
      <c r="Z10" s="193">
        <v>17</v>
      </c>
      <c r="AA10" s="85">
        <v>18</v>
      </c>
      <c r="AB10" s="193">
        <v>38</v>
      </c>
      <c r="AC10" s="85">
        <v>20</v>
      </c>
      <c r="AD10" s="193">
        <v>25</v>
      </c>
      <c r="AE10" s="39">
        <f t="shared" si="1"/>
        <v>188</v>
      </c>
      <c r="AF10" s="65">
        <v>1</v>
      </c>
      <c r="AG10" s="201">
        <f t="shared" si="2"/>
        <v>11</v>
      </c>
      <c r="AH10" s="26">
        <v>3</v>
      </c>
      <c r="AI10" s="203">
        <v>31</v>
      </c>
    </row>
    <row r="11" spans="1:35" ht="19.5" thickBot="1" x14ac:dyDescent="0.35">
      <c r="A11" s="26">
        <v>5</v>
      </c>
      <c r="B11" s="117" t="s">
        <v>136</v>
      </c>
      <c r="C11" s="172" t="s">
        <v>236</v>
      </c>
      <c r="D11" s="352">
        <v>10</v>
      </c>
      <c r="E11" s="26">
        <v>0</v>
      </c>
      <c r="F11" s="26">
        <v>12</v>
      </c>
      <c r="G11" s="26">
        <v>39</v>
      </c>
      <c r="H11" s="352">
        <v>28</v>
      </c>
      <c r="I11" s="26">
        <v>0</v>
      </c>
      <c r="J11" s="352">
        <v>32</v>
      </c>
      <c r="K11" s="26">
        <v>17</v>
      </c>
      <c r="L11" s="352">
        <v>18</v>
      </c>
      <c r="M11" s="26">
        <v>0</v>
      </c>
      <c r="N11" s="352">
        <v>80</v>
      </c>
      <c r="O11" s="26">
        <v>25</v>
      </c>
      <c r="P11" s="200">
        <f t="shared" si="0"/>
        <v>261</v>
      </c>
      <c r="Q11" s="19">
        <v>6</v>
      </c>
      <c r="R11" s="172" t="s">
        <v>219</v>
      </c>
      <c r="S11" s="352">
        <v>0</v>
      </c>
      <c r="T11" s="26">
        <v>0</v>
      </c>
      <c r="U11" s="352">
        <v>0</v>
      </c>
      <c r="V11" s="26">
        <v>0</v>
      </c>
      <c r="W11" s="352">
        <v>28</v>
      </c>
      <c r="X11" s="26">
        <v>15</v>
      </c>
      <c r="Y11" s="352">
        <v>16</v>
      </c>
      <c r="Z11" s="26">
        <v>17</v>
      </c>
      <c r="AA11" s="352">
        <v>0</v>
      </c>
      <c r="AB11" s="26">
        <v>57</v>
      </c>
      <c r="AC11" s="352">
        <v>0</v>
      </c>
      <c r="AD11" s="26">
        <v>0</v>
      </c>
      <c r="AE11" s="39">
        <f t="shared" si="1"/>
        <v>133</v>
      </c>
      <c r="AF11" s="19">
        <v>5</v>
      </c>
      <c r="AG11" s="22">
        <f t="shared" si="2"/>
        <v>11</v>
      </c>
      <c r="AH11" s="26">
        <v>4</v>
      </c>
      <c r="AI11" s="204">
        <v>29</v>
      </c>
    </row>
    <row r="12" spans="1:35" ht="19.5" thickBot="1" x14ac:dyDescent="0.35">
      <c r="A12" s="351">
        <v>19</v>
      </c>
      <c r="B12" s="116" t="s">
        <v>28</v>
      </c>
      <c r="C12" s="208" t="s">
        <v>247</v>
      </c>
      <c r="D12" s="353">
        <v>10</v>
      </c>
      <c r="E12" s="351">
        <v>22</v>
      </c>
      <c r="F12" s="351">
        <v>12</v>
      </c>
      <c r="G12" s="351">
        <v>0</v>
      </c>
      <c r="H12" s="353">
        <v>0</v>
      </c>
      <c r="I12" s="351">
        <v>15</v>
      </c>
      <c r="J12" s="353">
        <v>32</v>
      </c>
      <c r="K12" s="351">
        <v>0</v>
      </c>
      <c r="L12" s="353">
        <v>36</v>
      </c>
      <c r="M12" s="351">
        <v>38</v>
      </c>
      <c r="N12" s="353">
        <v>20</v>
      </c>
      <c r="O12" s="351">
        <v>0</v>
      </c>
      <c r="P12" s="200">
        <f t="shared" si="0"/>
        <v>185</v>
      </c>
      <c r="Q12" s="19">
        <v>12</v>
      </c>
      <c r="R12" s="208" t="s">
        <v>232</v>
      </c>
      <c r="S12" s="353">
        <v>0</v>
      </c>
      <c r="T12" s="351">
        <v>0</v>
      </c>
      <c r="U12" s="353">
        <v>36</v>
      </c>
      <c r="V12" s="351">
        <v>13</v>
      </c>
      <c r="W12" s="353">
        <v>0</v>
      </c>
      <c r="X12" s="351">
        <v>0</v>
      </c>
      <c r="Y12" s="353">
        <v>0</v>
      </c>
      <c r="Z12" s="351">
        <v>17</v>
      </c>
      <c r="AA12" s="353">
        <v>54</v>
      </c>
      <c r="AB12" s="351">
        <v>19</v>
      </c>
      <c r="AC12" s="353">
        <v>0</v>
      </c>
      <c r="AD12" s="351">
        <v>0</v>
      </c>
      <c r="AE12" s="39">
        <f t="shared" si="1"/>
        <v>139</v>
      </c>
      <c r="AF12" s="65">
        <v>4</v>
      </c>
      <c r="AG12" s="22">
        <f t="shared" si="2"/>
        <v>16</v>
      </c>
      <c r="AH12" s="26">
        <v>5</v>
      </c>
      <c r="AI12" s="203">
        <v>28</v>
      </c>
    </row>
    <row r="13" spans="1:35" ht="19.5" thickBot="1" x14ac:dyDescent="0.35">
      <c r="A13" s="26">
        <v>23</v>
      </c>
      <c r="B13" s="117" t="s">
        <v>304</v>
      </c>
      <c r="C13" s="172" t="s">
        <v>387</v>
      </c>
      <c r="D13" s="352">
        <v>30</v>
      </c>
      <c r="E13" s="26">
        <v>0</v>
      </c>
      <c r="F13" s="26">
        <v>12</v>
      </c>
      <c r="G13" s="26">
        <v>13</v>
      </c>
      <c r="H13" s="352">
        <v>0</v>
      </c>
      <c r="I13" s="26">
        <v>45</v>
      </c>
      <c r="J13" s="352">
        <v>32</v>
      </c>
      <c r="K13" s="26">
        <v>51</v>
      </c>
      <c r="L13" s="352">
        <v>54</v>
      </c>
      <c r="M13" s="26">
        <v>38</v>
      </c>
      <c r="N13" s="352">
        <v>0</v>
      </c>
      <c r="O13" s="26">
        <v>25</v>
      </c>
      <c r="P13" s="200">
        <f t="shared" si="0"/>
        <v>300</v>
      </c>
      <c r="Q13" s="19">
        <v>4</v>
      </c>
      <c r="R13" s="172" t="s">
        <v>388</v>
      </c>
      <c r="S13" s="352">
        <v>0</v>
      </c>
      <c r="T13" s="26">
        <v>0</v>
      </c>
      <c r="U13" s="352">
        <v>12</v>
      </c>
      <c r="V13" s="26">
        <v>0</v>
      </c>
      <c r="W13" s="352">
        <v>42</v>
      </c>
      <c r="X13" s="26">
        <v>15</v>
      </c>
      <c r="Y13" s="352">
        <v>0</v>
      </c>
      <c r="Z13" s="26">
        <v>0</v>
      </c>
      <c r="AA13" s="352">
        <v>0</v>
      </c>
      <c r="AB13" s="26">
        <v>19</v>
      </c>
      <c r="AC13" s="352">
        <v>0</v>
      </c>
      <c r="AD13" s="26">
        <v>0</v>
      </c>
      <c r="AE13" s="39">
        <f t="shared" si="1"/>
        <v>88</v>
      </c>
      <c r="AF13" s="99">
        <v>12</v>
      </c>
      <c r="AG13" s="22">
        <f t="shared" si="2"/>
        <v>16</v>
      </c>
      <c r="AH13" s="26">
        <v>5</v>
      </c>
      <c r="AI13" s="203">
        <v>28</v>
      </c>
    </row>
    <row r="14" spans="1:35" ht="19.5" thickBot="1" x14ac:dyDescent="0.35">
      <c r="A14" s="351">
        <v>15</v>
      </c>
      <c r="B14" s="116" t="s">
        <v>146</v>
      </c>
      <c r="C14" s="363" t="s">
        <v>226</v>
      </c>
      <c r="D14" s="86">
        <v>10</v>
      </c>
      <c r="E14" s="98">
        <v>0</v>
      </c>
      <c r="F14" s="98">
        <v>12</v>
      </c>
      <c r="G14" s="98">
        <v>0</v>
      </c>
      <c r="H14" s="86">
        <v>56</v>
      </c>
      <c r="I14" s="98">
        <v>0</v>
      </c>
      <c r="J14" s="86">
        <v>48</v>
      </c>
      <c r="K14" s="98">
        <v>68</v>
      </c>
      <c r="L14" s="86">
        <v>0</v>
      </c>
      <c r="M14" s="98">
        <v>38</v>
      </c>
      <c r="N14" s="86">
        <v>60</v>
      </c>
      <c r="O14" s="98">
        <v>25</v>
      </c>
      <c r="P14" s="200">
        <f t="shared" si="0"/>
        <v>317</v>
      </c>
      <c r="Q14" s="62">
        <v>2</v>
      </c>
      <c r="R14" s="208" t="s">
        <v>372</v>
      </c>
      <c r="S14" s="353">
        <v>0</v>
      </c>
      <c r="T14" s="351">
        <v>0</v>
      </c>
      <c r="U14" s="353">
        <v>0</v>
      </c>
      <c r="V14" s="351">
        <v>13</v>
      </c>
      <c r="W14" s="353">
        <v>14</v>
      </c>
      <c r="X14" s="351">
        <v>0</v>
      </c>
      <c r="Y14" s="353">
        <v>16</v>
      </c>
      <c r="Z14" s="351">
        <v>0</v>
      </c>
      <c r="AA14" s="353">
        <v>18</v>
      </c>
      <c r="AB14" s="351">
        <v>0</v>
      </c>
      <c r="AC14" s="353">
        <v>0</v>
      </c>
      <c r="AD14" s="351">
        <v>0</v>
      </c>
      <c r="AE14" s="39">
        <f t="shared" si="1"/>
        <v>61</v>
      </c>
      <c r="AF14" s="65">
        <v>17</v>
      </c>
      <c r="AG14" s="22">
        <f t="shared" si="2"/>
        <v>19</v>
      </c>
      <c r="AH14" s="26">
        <v>7</v>
      </c>
      <c r="AI14" s="204">
        <v>26</v>
      </c>
    </row>
    <row r="15" spans="1:35" ht="19.5" thickBot="1" x14ac:dyDescent="0.35">
      <c r="A15" s="26">
        <v>21</v>
      </c>
      <c r="B15" s="117" t="s">
        <v>30</v>
      </c>
      <c r="C15" s="181" t="s">
        <v>237</v>
      </c>
      <c r="D15" s="99">
        <v>10</v>
      </c>
      <c r="E15" s="19">
        <v>22</v>
      </c>
      <c r="F15" s="19">
        <v>12</v>
      </c>
      <c r="G15" s="19">
        <v>39</v>
      </c>
      <c r="H15" s="99">
        <v>0</v>
      </c>
      <c r="I15" s="19">
        <v>30</v>
      </c>
      <c r="J15" s="99">
        <v>48</v>
      </c>
      <c r="K15" s="19">
        <v>17</v>
      </c>
      <c r="L15" s="99">
        <v>54</v>
      </c>
      <c r="M15" s="19">
        <v>0</v>
      </c>
      <c r="N15" s="99">
        <v>60</v>
      </c>
      <c r="O15" s="19">
        <v>25</v>
      </c>
      <c r="P15" s="200">
        <f t="shared" si="0"/>
        <v>317</v>
      </c>
      <c r="Q15" s="19">
        <v>3</v>
      </c>
      <c r="R15" s="172" t="s">
        <v>381</v>
      </c>
      <c r="S15" s="352">
        <v>10</v>
      </c>
      <c r="T15" s="26">
        <v>0</v>
      </c>
      <c r="U15" s="352">
        <v>0</v>
      </c>
      <c r="V15" s="26">
        <v>13</v>
      </c>
      <c r="W15" s="352">
        <v>0</v>
      </c>
      <c r="X15" s="26">
        <v>0</v>
      </c>
      <c r="Y15" s="352">
        <v>0</v>
      </c>
      <c r="Z15" s="26">
        <v>0</v>
      </c>
      <c r="AA15" s="352">
        <v>18</v>
      </c>
      <c r="AB15" s="26">
        <v>19</v>
      </c>
      <c r="AC15" s="352">
        <v>0</v>
      </c>
      <c r="AD15" s="26">
        <v>0</v>
      </c>
      <c r="AE15" s="39">
        <f t="shared" si="1"/>
        <v>60</v>
      </c>
      <c r="AF15" s="19">
        <v>18</v>
      </c>
      <c r="AG15" s="22">
        <f t="shared" si="2"/>
        <v>21</v>
      </c>
      <c r="AH15" s="26">
        <v>8</v>
      </c>
      <c r="AI15" s="203">
        <v>25</v>
      </c>
    </row>
    <row r="16" spans="1:35" ht="19.5" thickBot="1" x14ac:dyDescent="0.35">
      <c r="A16" s="351">
        <v>29</v>
      </c>
      <c r="B16" s="116" t="s">
        <v>35</v>
      </c>
      <c r="C16" s="208" t="s">
        <v>227</v>
      </c>
      <c r="D16" s="353">
        <v>10</v>
      </c>
      <c r="E16" s="351">
        <v>0</v>
      </c>
      <c r="F16" s="351">
        <v>0</v>
      </c>
      <c r="G16" s="351">
        <v>13</v>
      </c>
      <c r="H16" s="353">
        <v>14</v>
      </c>
      <c r="I16" s="351">
        <v>30</v>
      </c>
      <c r="J16" s="353">
        <v>16</v>
      </c>
      <c r="K16" s="351">
        <v>17</v>
      </c>
      <c r="L16" s="353">
        <v>36</v>
      </c>
      <c r="M16" s="351">
        <v>0</v>
      </c>
      <c r="N16" s="353">
        <v>0</v>
      </c>
      <c r="O16" s="351">
        <v>0</v>
      </c>
      <c r="P16" s="200">
        <f t="shared" si="0"/>
        <v>136</v>
      </c>
      <c r="Q16" s="19">
        <v>15</v>
      </c>
      <c r="R16" s="208" t="s">
        <v>282</v>
      </c>
      <c r="S16" s="353">
        <v>0</v>
      </c>
      <c r="T16" s="351">
        <v>0</v>
      </c>
      <c r="U16" s="353">
        <v>0</v>
      </c>
      <c r="V16" s="351">
        <v>0</v>
      </c>
      <c r="W16" s="353">
        <v>14</v>
      </c>
      <c r="X16" s="351">
        <v>15</v>
      </c>
      <c r="Y16" s="353">
        <v>64</v>
      </c>
      <c r="Z16" s="351">
        <v>0</v>
      </c>
      <c r="AA16" s="353">
        <v>0</v>
      </c>
      <c r="AB16" s="351">
        <v>0</v>
      </c>
      <c r="AC16" s="353">
        <v>20</v>
      </c>
      <c r="AD16" s="351">
        <v>0</v>
      </c>
      <c r="AE16" s="39">
        <f t="shared" si="1"/>
        <v>113</v>
      </c>
      <c r="AF16" s="65">
        <v>8</v>
      </c>
      <c r="AG16" s="22">
        <f t="shared" si="2"/>
        <v>23</v>
      </c>
      <c r="AH16" s="354">
        <v>9</v>
      </c>
      <c r="AI16" s="203">
        <v>24</v>
      </c>
    </row>
    <row r="17" spans="1:35" ht="19.5" thickBot="1" x14ac:dyDescent="0.35">
      <c r="A17" s="26">
        <v>12</v>
      </c>
      <c r="B17" s="117" t="s">
        <v>143</v>
      </c>
      <c r="C17" s="180" t="s">
        <v>222</v>
      </c>
      <c r="D17" s="100">
        <v>50</v>
      </c>
      <c r="E17" s="18">
        <v>33</v>
      </c>
      <c r="F17" s="18">
        <v>36</v>
      </c>
      <c r="G17" s="18">
        <v>26</v>
      </c>
      <c r="H17" s="100">
        <v>70</v>
      </c>
      <c r="I17" s="18">
        <v>60</v>
      </c>
      <c r="J17" s="100">
        <v>32</v>
      </c>
      <c r="K17" s="18">
        <v>0</v>
      </c>
      <c r="L17" s="100">
        <v>18</v>
      </c>
      <c r="M17" s="18">
        <v>38</v>
      </c>
      <c r="N17" s="100">
        <v>60</v>
      </c>
      <c r="O17" s="18">
        <v>0</v>
      </c>
      <c r="P17" s="200">
        <f t="shared" si="0"/>
        <v>423</v>
      </c>
      <c r="Q17" s="62">
        <v>1</v>
      </c>
      <c r="R17" s="172" t="s">
        <v>223</v>
      </c>
      <c r="S17" s="352">
        <v>0</v>
      </c>
      <c r="T17" s="26">
        <v>0</v>
      </c>
      <c r="U17" s="352">
        <v>0</v>
      </c>
      <c r="V17" s="26">
        <v>0</v>
      </c>
      <c r="W17" s="352">
        <v>0</v>
      </c>
      <c r="X17" s="26">
        <v>0</v>
      </c>
      <c r="Y17" s="352">
        <v>16</v>
      </c>
      <c r="Z17" s="26">
        <v>0</v>
      </c>
      <c r="AA17" s="352">
        <v>0</v>
      </c>
      <c r="AB17" s="26">
        <v>19</v>
      </c>
      <c r="AC17" s="352">
        <v>0</v>
      </c>
      <c r="AD17" s="26">
        <v>0</v>
      </c>
      <c r="AE17" s="39">
        <f t="shared" si="1"/>
        <v>35</v>
      </c>
      <c r="AF17" s="99">
        <v>23</v>
      </c>
      <c r="AG17" s="22">
        <f t="shared" si="2"/>
        <v>24</v>
      </c>
      <c r="AH17" s="26">
        <v>10</v>
      </c>
      <c r="AI17" s="204">
        <v>23</v>
      </c>
    </row>
    <row r="18" spans="1:35" ht="19.5" thickBot="1" x14ac:dyDescent="0.35">
      <c r="A18" s="351">
        <v>13</v>
      </c>
      <c r="B18" s="116" t="s">
        <v>144</v>
      </c>
      <c r="C18" s="208" t="s">
        <v>211</v>
      </c>
      <c r="D18" s="353">
        <v>0</v>
      </c>
      <c r="E18" s="351">
        <v>11</v>
      </c>
      <c r="F18" s="351">
        <v>12</v>
      </c>
      <c r="G18" s="351">
        <v>0</v>
      </c>
      <c r="H18" s="353">
        <v>0</v>
      </c>
      <c r="I18" s="351">
        <v>15</v>
      </c>
      <c r="J18" s="353">
        <v>16</v>
      </c>
      <c r="K18" s="351">
        <v>0</v>
      </c>
      <c r="L18" s="353">
        <v>0</v>
      </c>
      <c r="M18" s="351">
        <v>0</v>
      </c>
      <c r="N18" s="353">
        <v>20</v>
      </c>
      <c r="O18" s="351">
        <v>25</v>
      </c>
      <c r="P18" s="200">
        <f t="shared" si="0"/>
        <v>99</v>
      </c>
      <c r="Q18" s="19">
        <v>17</v>
      </c>
      <c r="R18" s="208" t="s">
        <v>224</v>
      </c>
      <c r="S18" s="353">
        <v>0</v>
      </c>
      <c r="T18" s="351">
        <v>0</v>
      </c>
      <c r="U18" s="353">
        <v>12</v>
      </c>
      <c r="V18" s="351">
        <v>13</v>
      </c>
      <c r="W18" s="353">
        <v>14</v>
      </c>
      <c r="X18" s="351">
        <v>0</v>
      </c>
      <c r="Y18" s="353">
        <v>0</v>
      </c>
      <c r="Z18" s="351">
        <v>17</v>
      </c>
      <c r="AA18" s="353">
        <v>0</v>
      </c>
      <c r="AB18" s="351">
        <v>19</v>
      </c>
      <c r="AC18" s="353">
        <v>40</v>
      </c>
      <c r="AD18" s="351">
        <v>0</v>
      </c>
      <c r="AE18" s="39">
        <f t="shared" si="1"/>
        <v>115</v>
      </c>
      <c r="AF18" s="65">
        <v>7</v>
      </c>
      <c r="AG18" s="22">
        <f t="shared" si="2"/>
        <v>24</v>
      </c>
      <c r="AH18" s="26">
        <v>11</v>
      </c>
      <c r="AI18" s="203">
        <v>22</v>
      </c>
    </row>
    <row r="19" spans="1:35" ht="19.5" thickBot="1" x14ac:dyDescent="0.35">
      <c r="A19" s="26">
        <v>14</v>
      </c>
      <c r="B19" s="117" t="s">
        <v>145</v>
      </c>
      <c r="C19" s="172" t="s">
        <v>369</v>
      </c>
      <c r="D19" s="352">
        <v>0</v>
      </c>
      <c r="E19" s="26">
        <v>0</v>
      </c>
      <c r="F19" s="26">
        <v>0</v>
      </c>
      <c r="G19" s="26">
        <v>26</v>
      </c>
      <c r="H19" s="352">
        <v>14</v>
      </c>
      <c r="I19" s="26">
        <v>0</v>
      </c>
      <c r="J19" s="352">
        <v>0</v>
      </c>
      <c r="K19" s="26">
        <v>0</v>
      </c>
      <c r="L19" s="352">
        <v>18</v>
      </c>
      <c r="M19" s="26">
        <v>95</v>
      </c>
      <c r="N19" s="352">
        <v>80</v>
      </c>
      <c r="O19" s="26">
        <v>0</v>
      </c>
      <c r="P19" s="200">
        <f t="shared" si="0"/>
        <v>233</v>
      </c>
      <c r="Q19" s="19">
        <v>9</v>
      </c>
      <c r="R19" s="172" t="s">
        <v>225</v>
      </c>
      <c r="S19" s="352">
        <v>0</v>
      </c>
      <c r="T19" s="26">
        <v>0</v>
      </c>
      <c r="U19" s="352">
        <v>12</v>
      </c>
      <c r="V19" s="26">
        <v>13</v>
      </c>
      <c r="W19" s="352">
        <v>0</v>
      </c>
      <c r="X19" s="26">
        <v>15</v>
      </c>
      <c r="Y19" s="352">
        <v>0</v>
      </c>
      <c r="Z19" s="26">
        <v>17</v>
      </c>
      <c r="AA19" s="352">
        <v>0</v>
      </c>
      <c r="AB19" s="26">
        <v>19</v>
      </c>
      <c r="AC19" s="352">
        <v>0</v>
      </c>
      <c r="AD19" s="26">
        <v>0</v>
      </c>
      <c r="AE19" s="39">
        <f t="shared" si="1"/>
        <v>76</v>
      </c>
      <c r="AF19" s="19">
        <v>15</v>
      </c>
      <c r="AG19" s="22">
        <f t="shared" si="2"/>
        <v>24</v>
      </c>
      <c r="AH19" s="354">
        <v>12</v>
      </c>
      <c r="AI19" s="203">
        <v>21</v>
      </c>
    </row>
    <row r="20" spans="1:35" ht="19.5" thickBot="1" x14ac:dyDescent="0.35">
      <c r="A20" s="351">
        <v>32</v>
      </c>
      <c r="B20" s="116" t="s">
        <v>34</v>
      </c>
      <c r="C20" s="208" t="s">
        <v>246</v>
      </c>
      <c r="D20" s="353">
        <v>10</v>
      </c>
      <c r="E20" s="351">
        <v>0</v>
      </c>
      <c r="F20" s="351">
        <v>36</v>
      </c>
      <c r="G20" s="351">
        <v>0</v>
      </c>
      <c r="H20" s="353">
        <v>28</v>
      </c>
      <c r="I20" s="351">
        <v>15</v>
      </c>
      <c r="J20" s="353">
        <v>0</v>
      </c>
      <c r="K20" s="351">
        <v>17</v>
      </c>
      <c r="L20" s="353">
        <v>18</v>
      </c>
      <c r="M20" s="351">
        <v>0</v>
      </c>
      <c r="N20" s="353">
        <v>20</v>
      </c>
      <c r="O20" s="351">
        <v>0</v>
      </c>
      <c r="P20" s="200">
        <f t="shared" si="0"/>
        <v>144</v>
      </c>
      <c r="Q20" s="62">
        <v>14</v>
      </c>
      <c r="R20" s="208" t="s">
        <v>291</v>
      </c>
      <c r="S20" s="353">
        <v>20</v>
      </c>
      <c r="T20" s="351">
        <v>11</v>
      </c>
      <c r="U20" s="353">
        <v>0</v>
      </c>
      <c r="V20" s="351">
        <v>0</v>
      </c>
      <c r="W20" s="353">
        <v>0</v>
      </c>
      <c r="X20" s="351">
        <v>45</v>
      </c>
      <c r="Y20" s="353">
        <v>0</v>
      </c>
      <c r="Z20" s="351">
        <v>0</v>
      </c>
      <c r="AA20" s="353">
        <v>18</v>
      </c>
      <c r="AB20" s="351">
        <v>0</v>
      </c>
      <c r="AC20" s="353">
        <v>0</v>
      </c>
      <c r="AD20" s="351">
        <v>0</v>
      </c>
      <c r="AE20" s="39">
        <f t="shared" si="1"/>
        <v>94</v>
      </c>
      <c r="AF20" s="65">
        <v>10</v>
      </c>
      <c r="AG20" s="22">
        <f t="shared" si="2"/>
        <v>24</v>
      </c>
      <c r="AH20" s="26">
        <v>13</v>
      </c>
      <c r="AI20" s="204">
        <v>20</v>
      </c>
    </row>
    <row r="21" spans="1:35" ht="19.5" thickBot="1" x14ac:dyDescent="0.35">
      <c r="A21" s="26">
        <v>8</v>
      </c>
      <c r="B21" s="117" t="s">
        <v>139</v>
      </c>
      <c r="C21" s="172" t="s">
        <v>199</v>
      </c>
      <c r="D21" s="352">
        <v>0</v>
      </c>
      <c r="E21" s="26">
        <v>0</v>
      </c>
      <c r="F21" s="26">
        <v>0</v>
      </c>
      <c r="G21" s="26">
        <v>0</v>
      </c>
      <c r="H21" s="352">
        <v>0</v>
      </c>
      <c r="I21" s="26">
        <v>0</v>
      </c>
      <c r="J21" s="352">
        <v>0</v>
      </c>
      <c r="K21" s="26">
        <v>0</v>
      </c>
      <c r="L21" s="352">
        <v>0</v>
      </c>
      <c r="M21" s="26">
        <v>0</v>
      </c>
      <c r="N21" s="352">
        <v>80</v>
      </c>
      <c r="O21" s="26">
        <v>0</v>
      </c>
      <c r="P21" s="200">
        <f t="shared" si="0"/>
        <v>80</v>
      </c>
      <c r="Q21" s="19">
        <v>19</v>
      </c>
      <c r="R21" s="172" t="s">
        <v>383</v>
      </c>
      <c r="S21" s="352">
        <v>0</v>
      </c>
      <c r="T21" s="26">
        <v>0</v>
      </c>
      <c r="U21" s="352">
        <v>0</v>
      </c>
      <c r="V21" s="26">
        <v>0</v>
      </c>
      <c r="W21" s="352">
        <v>0</v>
      </c>
      <c r="X21" s="26">
        <v>15</v>
      </c>
      <c r="Y21" s="352">
        <v>0</v>
      </c>
      <c r="Z21" s="26">
        <v>17</v>
      </c>
      <c r="AA21" s="352">
        <v>18</v>
      </c>
      <c r="AB21" s="26">
        <v>38</v>
      </c>
      <c r="AC21" s="352">
        <v>40</v>
      </c>
      <c r="AD21" s="26">
        <v>0</v>
      </c>
      <c r="AE21" s="39">
        <f t="shared" si="1"/>
        <v>128</v>
      </c>
      <c r="AF21" s="99">
        <v>6</v>
      </c>
      <c r="AG21" s="22">
        <f t="shared" si="2"/>
        <v>25</v>
      </c>
      <c r="AH21" s="26">
        <v>14</v>
      </c>
      <c r="AI21" s="203">
        <v>19</v>
      </c>
    </row>
    <row r="22" spans="1:35" ht="19.5" thickBot="1" x14ac:dyDescent="0.35">
      <c r="A22" s="351">
        <v>3</v>
      </c>
      <c r="B22" s="116" t="s">
        <v>13</v>
      </c>
      <c r="C22" s="208" t="s">
        <v>217</v>
      </c>
      <c r="D22" s="165">
        <v>0</v>
      </c>
      <c r="E22" s="77">
        <v>11</v>
      </c>
      <c r="F22" s="77">
        <v>24</v>
      </c>
      <c r="G22" s="77">
        <v>0</v>
      </c>
      <c r="H22" s="165">
        <v>14</v>
      </c>
      <c r="I22" s="77">
        <v>30</v>
      </c>
      <c r="J22" s="165">
        <v>16</v>
      </c>
      <c r="K22" s="77">
        <v>0</v>
      </c>
      <c r="L22" s="165">
        <v>0</v>
      </c>
      <c r="M22" s="77">
        <v>19</v>
      </c>
      <c r="N22" s="165">
        <v>40</v>
      </c>
      <c r="O22" s="77">
        <v>0</v>
      </c>
      <c r="P22" s="200">
        <f t="shared" si="0"/>
        <v>154</v>
      </c>
      <c r="Q22" s="19">
        <v>13</v>
      </c>
      <c r="R22" s="208" t="s">
        <v>218</v>
      </c>
      <c r="S22" s="353">
        <v>10</v>
      </c>
      <c r="T22" s="351">
        <v>0</v>
      </c>
      <c r="U22" s="353">
        <v>0</v>
      </c>
      <c r="V22" s="351">
        <v>13</v>
      </c>
      <c r="W22" s="353">
        <v>0</v>
      </c>
      <c r="X22" s="351">
        <v>0</v>
      </c>
      <c r="Y22" s="353">
        <v>32</v>
      </c>
      <c r="Z22" s="351">
        <v>17</v>
      </c>
      <c r="AA22" s="353">
        <v>0</v>
      </c>
      <c r="AB22" s="351">
        <v>0</v>
      </c>
      <c r="AC22" s="353">
        <v>0</v>
      </c>
      <c r="AD22" s="351">
        <v>0</v>
      </c>
      <c r="AE22" s="39">
        <f t="shared" si="1"/>
        <v>72</v>
      </c>
      <c r="AF22" s="65">
        <v>16</v>
      </c>
      <c r="AG22" s="22">
        <f t="shared" si="2"/>
        <v>29</v>
      </c>
      <c r="AH22" s="26">
        <v>15</v>
      </c>
      <c r="AI22" s="203">
        <v>18</v>
      </c>
    </row>
    <row r="23" spans="1:35" ht="19.5" thickBot="1" x14ac:dyDescent="0.35">
      <c r="A23" s="26">
        <v>17</v>
      </c>
      <c r="B23" s="117" t="s">
        <v>40</v>
      </c>
      <c r="C23" s="172" t="s">
        <v>366</v>
      </c>
      <c r="D23" s="352">
        <v>0</v>
      </c>
      <c r="E23" s="26">
        <v>22</v>
      </c>
      <c r="F23" s="26">
        <v>0</v>
      </c>
      <c r="G23" s="26">
        <v>0</v>
      </c>
      <c r="H23" s="352">
        <v>0</v>
      </c>
      <c r="I23" s="26">
        <v>0</v>
      </c>
      <c r="J23" s="352">
        <v>16</v>
      </c>
      <c r="K23" s="26">
        <v>17</v>
      </c>
      <c r="L23" s="352">
        <v>0</v>
      </c>
      <c r="M23" s="26">
        <v>19</v>
      </c>
      <c r="N23" s="352">
        <v>40</v>
      </c>
      <c r="O23" s="26">
        <v>0</v>
      </c>
      <c r="P23" s="200">
        <f t="shared" si="0"/>
        <v>114</v>
      </c>
      <c r="Q23" s="62">
        <v>16</v>
      </c>
      <c r="R23" s="172" t="s">
        <v>245</v>
      </c>
      <c r="S23" s="352">
        <v>0</v>
      </c>
      <c r="T23" s="26">
        <v>0</v>
      </c>
      <c r="U23" s="352">
        <v>0</v>
      </c>
      <c r="V23" s="26">
        <v>0</v>
      </c>
      <c r="W23" s="352">
        <v>0</v>
      </c>
      <c r="X23" s="26">
        <v>15</v>
      </c>
      <c r="Y23" s="352">
        <v>16</v>
      </c>
      <c r="Z23" s="26">
        <v>0</v>
      </c>
      <c r="AA23" s="352">
        <v>36</v>
      </c>
      <c r="AB23" s="26">
        <v>19</v>
      </c>
      <c r="AC23" s="352">
        <v>0</v>
      </c>
      <c r="AD23" s="26">
        <v>0</v>
      </c>
      <c r="AE23" s="39">
        <f t="shared" si="1"/>
        <v>86</v>
      </c>
      <c r="AF23" s="19">
        <v>13</v>
      </c>
      <c r="AG23" s="22">
        <f t="shared" si="2"/>
        <v>29</v>
      </c>
      <c r="AH23" s="26">
        <v>15</v>
      </c>
      <c r="AI23" s="204">
        <v>18</v>
      </c>
    </row>
    <row r="24" spans="1:35" ht="19.5" thickBot="1" x14ac:dyDescent="0.35">
      <c r="A24" s="351">
        <v>7</v>
      </c>
      <c r="B24" s="116" t="s">
        <v>138</v>
      </c>
      <c r="C24" s="208" t="s">
        <v>384</v>
      </c>
      <c r="D24" s="353">
        <v>10</v>
      </c>
      <c r="E24" s="351">
        <v>0</v>
      </c>
      <c r="F24" s="351">
        <v>24</v>
      </c>
      <c r="G24" s="351">
        <v>0</v>
      </c>
      <c r="H24" s="353">
        <v>42</v>
      </c>
      <c r="I24" s="351">
        <v>45</v>
      </c>
      <c r="J24" s="353">
        <v>32</v>
      </c>
      <c r="K24" s="351">
        <v>17</v>
      </c>
      <c r="L24" s="353">
        <v>0</v>
      </c>
      <c r="M24" s="351">
        <v>0</v>
      </c>
      <c r="N24" s="353">
        <v>20</v>
      </c>
      <c r="O24" s="351">
        <v>50</v>
      </c>
      <c r="P24" s="200">
        <f t="shared" si="0"/>
        <v>240</v>
      </c>
      <c r="Q24" s="19">
        <v>8</v>
      </c>
      <c r="R24" s="208" t="s">
        <v>220</v>
      </c>
      <c r="S24" s="353">
        <v>0</v>
      </c>
      <c r="T24" s="351">
        <v>0</v>
      </c>
      <c r="U24" s="351">
        <v>24</v>
      </c>
      <c r="V24" s="351">
        <v>0</v>
      </c>
      <c r="W24" s="353">
        <v>0</v>
      </c>
      <c r="X24" s="351">
        <v>0</v>
      </c>
      <c r="Y24" s="353">
        <v>0</v>
      </c>
      <c r="Z24" s="351">
        <v>0</v>
      </c>
      <c r="AA24" s="353">
        <v>0</v>
      </c>
      <c r="AB24" s="351">
        <v>0</v>
      </c>
      <c r="AC24" s="353">
        <v>0</v>
      </c>
      <c r="AD24" s="351">
        <v>25</v>
      </c>
      <c r="AE24" s="39">
        <f t="shared" si="1"/>
        <v>49</v>
      </c>
      <c r="AF24" s="65">
        <v>22</v>
      </c>
      <c r="AG24" s="22">
        <f t="shared" si="2"/>
        <v>30</v>
      </c>
      <c r="AH24" s="354">
        <v>17</v>
      </c>
      <c r="AI24" s="203">
        <v>16</v>
      </c>
    </row>
    <row r="25" spans="1:35" ht="19.5" thickBot="1" x14ac:dyDescent="0.35">
      <c r="A25" s="26">
        <v>6</v>
      </c>
      <c r="B25" s="117" t="s">
        <v>137</v>
      </c>
      <c r="C25" s="172" t="s">
        <v>233</v>
      </c>
      <c r="D25" s="352">
        <v>0</v>
      </c>
      <c r="E25" s="26">
        <v>11</v>
      </c>
      <c r="F25" s="26">
        <v>0</v>
      </c>
      <c r="G25" s="26">
        <v>0</v>
      </c>
      <c r="H25" s="352">
        <v>0</v>
      </c>
      <c r="I25" s="26">
        <v>0</v>
      </c>
      <c r="J25" s="352">
        <v>32</v>
      </c>
      <c r="K25" s="26">
        <v>0</v>
      </c>
      <c r="L25" s="352">
        <v>0</v>
      </c>
      <c r="M25" s="26">
        <v>0</v>
      </c>
      <c r="N25" s="352">
        <v>20</v>
      </c>
      <c r="O25" s="26">
        <v>0</v>
      </c>
      <c r="P25" s="200">
        <f t="shared" si="0"/>
        <v>63</v>
      </c>
      <c r="Q25" s="19">
        <v>20</v>
      </c>
      <c r="R25" s="172" t="s">
        <v>386</v>
      </c>
      <c r="S25" s="352">
        <v>0</v>
      </c>
      <c r="T25" s="26">
        <v>0</v>
      </c>
      <c r="U25" s="26">
        <v>12</v>
      </c>
      <c r="V25" s="26">
        <v>13</v>
      </c>
      <c r="W25" s="352">
        <v>14</v>
      </c>
      <c r="X25" s="26">
        <v>0</v>
      </c>
      <c r="Y25" s="352">
        <v>32</v>
      </c>
      <c r="Z25" s="26">
        <v>0</v>
      </c>
      <c r="AA25" s="352">
        <v>0</v>
      </c>
      <c r="AB25" s="26">
        <v>19</v>
      </c>
      <c r="AC25" s="352">
        <v>0</v>
      </c>
      <c r="AD25" s="26">
        <v>0</v>
      </c>
      <c r="AE25" s="39">
        <f t="shared" si="1"/>
        <v>90</v>
      </c>
      <c r="AF25" s="99">
        <v>11</v>
      </c>
      <c r="AG25" s="22">
        <f t="shared" si="2"/>
        <v>31</v>
      </c>
      <c r="AH25" s="26">
        <v>18</v>
      </c>
      <c r="AI25" s="203">
        <v>15</v>
      </c>
    </row>
    <row r="26" spans="1:35" ht="19.5" thickBot="1" x14ac:dyDescent="0.35">
      <c r="A26" s="351">
        <v>11</v>
      </c>
      <c r="B26" s="28" t="s">
        <v>142</v>
      </c>
      <c r="C26" s="208" t="s">
        <v>229</v>
      </c>
      <c r="D26" s="353">
        <v>10</v>
      </c>
      <c r="E26" s="351">
        <v>0</v>
      </c>
      <c r="F26" s="351">
        <v>0</v>
      </c>
      <c r="G26" s="351">
        <v>26</v>
      </c>
      <c r="H26" s="353">
        <v>42</v>
      </c>
      <c r="I26" s="351">
        <v>30</v>
      </c>
      <c r="J26" s="353">
        <v>49</v>
      </c>
      <c r="K26" s="351">
        <v>17</v>
      </c>
      <c r="L26" s="353">
        <v>0</v>
      </c>
      <c r="M26" s="351">
        <v>19</v>
      </c>
      <c r="N26" s="353">
        <v>0</v>
      </c>
      <c r="O26" s="351">
        <v>0</v>
      </c>
      <c r="P26" s="200">
        <f t="shared" si="0"/>
        <v>193</v>
      </c>
      <c r="Q26" s="62">
        <v>11</v>
      </c>
      <c r="R26" s="208" t="s">
        <v>230</v>
      </c>
      <c r="S26" s="353">
        <v>10</v>
      </c>
      <c r="T26" s="351">
        <v>0</v>
      </c>
      <c r="U26" s="353">
        <v>0</v>
      </c>
      <c r="V26" s="351">
        <v>13</v>
      </c>
      <c r="W26" s="353">
        <v>14</v>
      </c>
      <c r="X26" s="351">
        <v>0</v>
      </c>
      <c r="Y26" s="353">
        <v>0</v>
      </c>
      <c r="Z26" s="351">
        <v>0</v>
      </c>
      <c r="AA26" s="353">
        <v>0</v>
      </c>
      <c r="AB26" s="351">
        <v>0</v>
      </c>
      <c r="AC26" s="353">
        <v>20</v>
      </c>
      <c r="AD26" s="351">
        <v>0</v>
      </c>
      <c r="AE26" s="39">
        <f t="shared" si="1"/>
        <v>57</v>
      </c>
      <c r="AF26" s="65">
        <v>20</v>
      </c>
      <c r="AG26" s="22">
        <f t="shared" si="2"/>
        <v>31</v>
      </c>
      <c r="AH26" s="26">
        <v>18</v>
      </c>
      <c r="AI26" s="204">
        <v>15</v>
      </c>
    </row>
    <row r="27" spans="1:35" ht="19.5" thickBot="1" x14ac:dyDescent="0.35">
      <c r="A27" s="26">
        <v>2</v>
      </c>
      <c r="B27" s="117" t="s">
        <v>134</v>
      </c>
      <c r="C27" s="172" t="s">
        <v>367</v>
      </c>
      <c r="D27" s="352">
        <v>0</v>
      </c>
      <c r="E27" s="26">
        <v>0</v>
      </c>
      <c r="F27" s="26">
        <v>0</v>
      </c>
      <c r="G27" s="26">
        <v>0</v>
      </c>
      <c r="H27" s="352">
        <v>0</v>
      </c>
      <c r="I27" s="26">
        <v>0</v>
      </c>
      <c r="J27" s="352">
        <v>0</v>
      </c>
      <c r="K27" s="26">
        <v>0</v>
      </c>
      <c r="L27" s="352">
        <v>0</v>
      </c>
      <c r="M27" s="26">
        <v>0</v>
      </c>
      <c r="N27" s="352">
        <v>0</v>
      </c>
      <c r="O27" s="26">
        <v>0</v>
      </c>
      <c r="P27" s="200">
        <f t="shared" si="0"/>
        <v>0</v>
      </c>
      <c r="Q27" s="19">
        <v>24</v>
      </c>
      <c r="R27" s="172" t="s">
        <v>284</v>
      </c>
      <c r="S27" s="352">
        <v>0</v>
      </c>
      <c r="T27" s="26">
        <v>11</v>
      </c>
      <c r="U27" s="352">
        <v>12</v>
      </c>
      <c r="V27" s="26">
        <v>26</v>
      </c>
      <c r="W27" s="352">
        <v>0</v>
      </c>
      <c r="X27" s="26">
        <v>0</v>
      </c>
      <c r="Y27" s="352">
        <v>0</v>
      </c>
      <c r="Z27" s="26">
        <v>0</v>
      </c>
      <c r="AA27" s="352">
        <v>0</v>
      </c>
      <c r="AB27" s="26">
        <v>38</v>
      </c>
      <c r="AC27" s="352">
        <v>20</v>
      </c>
      <c r="AD27" s="26">
        <v>0</v>
      </c>
      <c r="AE27" s="39">
        <f t="shared" si="1"/>
        <v>107</v>
      </c>
      <c r="AF27" s="19">
        <v>9</v>
      </c>
      <c r="AG27" s="22">
        <f t="shared" si="2"/>
        <v>33</v>
      </c>
      <c r="AH27" s="26">
        <v>20</v>
      </c>
      <c r="AI27" s="203">
        <v>13</v>
      </c>
    </row>
    <row r="28" spans="1:35" ht="19.5" thickBot="1" x14ac:dyDescent="0.35">
      <c r="A28" s="351">
        <v>9</v>
      </c>
      <c r="B28" s="116" t="s">
        <v>140</v>
      </c>
      <c r="C28" s="208" t="s">
        <v>368</v>
      </c>
      <c r="D28" s="353">
        <v>0</v>
      </c>
      <c r="E28" s="351">
        <v>0</v>
      </c>
      <c r="F28" s="351">
        <v>0</v>
      </c>
      <c r="G28" s="351">
        <v>13</v>
      </c>
      <c r="H28" s="353">
        <v>14</v>
      </c>
      <c r="I28" s="351">
        <v>0</v>
      </c>
      <c r="J28" s="353">
        <v>0</v>
      </c>
      <c r="K28" s="351">
        <v>0</v>
      </c>
      <c r="L28" s="353">
        <v>0</v>
      </c>
      <c r="M28" s="351">
        <v>0</v>
      </c>
      <c r="N28" s="353">
        <v>20</v>
      </c>
      <c r="O28" s="351">
        <v>0</v>
      </c>
      <c r="P28" s="200">
        <f t="shared" si="0"/>
        <v>47</v>
      </c>
      <c r="Q28" s="62">
        <v>22</v>
      </c>
      <c r="R28" s="208" t="s">
        <v>234</v>
      </c>
      <c r="S28" s="353">
        <v>0</v>
      </c>
      <c r="T28" s="351">
        <v>0</v>
      </c>
      <c r="U28" s="353">
        <v>0</v>
      </c>
      <c r="V28" s="351">
        <v>0</v>
      </c>
      <c r="W28" s="353">
        <v>0</v>
      </c>
      <c r="X28" s="351">
        <v>0</v>
      </c>
      <c r="Y28" s="353">
        <v>0</v>
      </c>
      <c r="Z28" s="351">
        <v>17</v>
      </c>
      <c r="AA28" s="353">
        <v>0</v>
      </c>
      <c r="AB28" s="351">
        <v>0</v>
      </c>
      <c r="AC28" s="353">
        <v>60</v>
      </c>
      <c r="AD28" s="351">
        <v>0</v>
      </c>
      <c r="AE28" s="39">
        <f t="shared" si="1"/>
        <v>77</v>
      </c>
      <c r="AF28" s="65">
        <v>14</v>
      </c>
      <c r="AG28" s="22">
        <f t="shared" si="2"/>
        <v>36</v>
      </c>
      <c r="AH28" s="354">
        <v>21</v>
      </c>
      <c r="AI28" s="203">
        <v>12</v>
      </c>
    </row>
    <row r="29" spans="1:35" ht="19.5" thickBot="1" x14ac:dyDescent="0.35">
      <c r="A29" s="26">
        <v>4</v>
      </c>
      <c r="B29" s="117" t="s">
        <v>135</v>
      </c>
      <c r="C29" s="172" t="s">
        <v>370</v>
      </c>
      <c r="D29" s="165">
        <v>0</v>
      </c>
      <c r="E29" s="77">
        <v>0</v>
      </c>
      <c r="F29" s="77">
        <v>0</v>
      </c>
      <c r="G29" s="77">
        <v>13</v>
      </c>
      <c r="H29" s="165">
        <v>0</v>
      </c>
      <c r="I29" s="77">
        <v>0</v>
      </c>
      <c r="J29" s="165">
        <v>0</v>
      </c>
      <c r="K29" s="77">
        <v>0</v>
      </c>
      <c r="L29" s="165">
        <v>36</v>
      </c>
      <c r="M29" s="77">
        <v>19</v>
      </c>
      <c r="N29" s="165">
        <v>0</v>
      </c>
      <c r="O29" s="77">
        <v>25</v>
      </c>
      <c r="P29" s="202">
        <f t="shared" si="0"/>
        <v>93</v>
      </c>
      <c r="Q29" s="19">
        <v>18</v>
      </c>
      <c r="R29" s="172" t="s">
        <v>371</v>
      </c>
      <c r="S29" s="352">
        <v>0</v>
      </c>
      <c r="T29" s="26">
        <v>0</v>
      </c>
      <c r="U29" s="352">
        <v>12</v>
      </c>
      <c r="V29" s="26">
        <v>13</v>
      </c>
      <c r="W29" s="352">
        <v>0</v>
      </c>
      <c r="X29" s="26">
        <v>15</v>
      </c>
      <c r="Y29" s="352">
        <v>16</v>
      </c>
      <c r="Z29" s="26">
        <v>0</v>
      </c>
      <c r="AA29" s="352">
        <v>0</v>
      </c>
      <c r="AB29" s="26">
        <v>0</v>
      </c>
      <c r="AC29" s="352">
        <v>0</v>
      </c>
      <c r="AD29" s="26">
        <v>0</v>
      </c>
      <c r="AE29" s="39">
        <f t="shared" si="1"/>
        <v>56</v>
      </c>
      <c r="AF29" s="99">
        <v>21</v>
      </c>
      <c r="AG29" s="22">
        <f t="shared" si="2"/>
        <v>39</v>
      </c>
      <c r="AH29" s="26">
        <v>22</v>
      </c>
      <c r="AI29" s="204">
        <v>11</v>
      </c>
    </row>
    <row r="30" spans="1:35" ht="19.5" thickBot="1" x14ac:dyDescent="0.35">
      <c r="A30" s="351">
        <v>18</v>
      </c>
      <c r="B30" s="116" t="s">
        <v>27</v>
      </c>
      <c r="C30" s="208" t="s">
        <v>281</v>
      </c>
      <c r="D30" s="353">
        <v>0</v>
      </c>
      <c r="E30" s="351">
        <v>0</v>
      </c>
      <c r="F30" s="351">
        <v>0</v>
      </c>
      <c r="G30" s="351">
        <v>0</v>
      </c>
      <c r="H30" s="353">
        <v>0</v>
      </c>
      <c r="I30" s="351">
        <v>0</v>
      </c>
      <c r="J30" s="353">
        <v>16</v>
      </c>
      <c r="K30" s="351">
        <v>17</v>
      </c>
      <c r="L30" s="353">
        <v>18</v>
      </c>
      <c r="M30" s="351">
        <v>0</v>
      </c>
      <c r="N30" s="353">
        <v>0</v>
      </c>
      <c r="O30" s="351">
        <v>0</v>
      </c>
      <c r="P30" s="200">
        <f t="shared" si="0"/>
        <v>51</v>
      </c>
      <c r="Q30" s="19">
        <v>21</v>
      </c>
      <c r="R30" s="208" t="s">
        <v>235</v>
      </c>
      <c r="S30" s="353">
        <v>10</v>
      </c>
      <c r="T30" s="351">
        <v>0</v>
      </c>
      <c r="U30" s="353">
        <v>0</v>
      </c>
      <c r="V30" s="351">
        <v>0</v>
      </c>
      <c r="W30" s="353">
        <v>14</v>
      </c>
      <c r="X30" s="351">
        <v>0</v>
      </c>
      <c r="Y30" s="353">
        <v>16</v>
      </c>
      <c r="Z30" s="351">
        <v>0</v>
      </c>
      <c r="AA30" s="353">
        <v>18</v>
      </c>
      <c r="AB30" s="351">
        <v>0</v>
      </c>
      <c r="AC30" s="353">
        <v>0</v>
      </c>
      <c r="AD30" s="351">
        <v>0</v>
      </c>
      <c r="AE30" s="39">
        <f t="shared" si="1"/>
        <v>58</v>
      </c>
      <c r="AF30" s="65">
        <v>19</v>
      </c>
      <c r="AG30" s="22">
        <f t="shared" si="2"/>
        <v>40</v>
      </c>
      <c r="AH30" s="26">
        <v>23</v>
      </c>
      <c r="AI30" s="203">
        <v>10</v>
      </c>
    </row>
    <row r="31" spans="1:35" ht="19.5" thickBot="1" x14ac:dyDescent="0.35">
      <c r="A31" s="26">
        <v>16</v>
      </c>
      <c r="B31" s="117" t="s">
        <v>26</v>
      </c>
      <c r="C31" s="172" t="s">
        <v>283</v>
      </c>
      <c r="D31" s="352">
        <v>0</v>
      </c>
      <c r="E31" s="26">
        <v>0</v>
      </c>
      <c r="F31" s="26">
        <v>12</v>
      </c>
      <c r="G31" s="26">
        <v>0</v>
      </c>
      <c r="H31" s="352">
        <v>0</v>
      </c>
      <c r="I31" s="26">
        <v>0</v>
      </c>
      <c r="J31" s="352">
        <v>0</v>
      </c>
      <c r="K31" s="26">
        <v>0</v>
      </c>
      <c r="L31" s="352">
        <v>0</v>
      </c>
      <c r="M31" s="26">
        <v>0</v>
      </c>
      <c r="N31" s="352">
        <v>0</v>
      </c>
      <c r="O31" s="26">
        <v>0</v>
      </c>
      <c r="P31" s="200">
        <f t="shared" si="0"/>
        <v>12</v>
      </c>
      <c r="Q31" s="62">
        <v>23</v>
      </c>
      <c r="R31" s="172" t="s">
        <v>385</v>
      </c>
      <c r="S31" s="352">
        <v>0</v>
      </c>
      <c r="T31" s="26">
        <v>0</v>
      </c>
      <c r="U31" s="352">
        <v>0</v>
      </c>
      <c r="V31" s="26">
        <v>0</v>
      </c>
      <c r="W31" s="352">
        <v>0</v>
      </c>
      <c r="X31" s="26">
        <v>0</v>
      </c>
      <c r="Y31" s="352">
        <v>0</v>
      </c>
      <c r="Z31" s="26">
        <v>0</v>
      </c>
      <c r="AA31" s="352">
        <v>18</v>
      </c>
      <c r="AB31" s="26">
        <v>0</v>
      </c>
      <c r="AC31" s="352">
        <v>0</v>
      </c>
      <c r="AD31" s="26">
        <v>0</v>
      </c>
      <c r="AE31" s="39">
        <f t="shared" si="1"/>
        <v>18</v>
      </c>
      <c r="AF31" s="19">
        <v>24</v>
      </c>
      <c r="AG31" s="22">
        <f t="shared" si="2"/>
        <v>47</v>
      </c>
      <c r="AH31" s="26">
        <v>24</v>
      </c>
      <c r="AI31" s="204">
        <v>9</v>
      </c>
    </row>
    <row r="32" spans="1:35" ht="19.5" thickBot="1" x14ac:dyDescent="0.35">
      <c r="A32" s="351">
        <v>20</v>
      </c>
      <c r="B32" s="116" t="s">
        <v>29</v>
      </c>
      <c r="C32" s="359"/>
      <c r="D32" s="353"/>
      <c r="E32" s="351"/>
      <c r="F32" s="351"/>
      <c r="G32" s="351"/>
      <c r="H32" s="353"/>
      <c r="I32" s="351"/>
      <c r="J32" s="353"/>
      <c r="K32" s="351"/>
      <c r="L32" s="353"/>
      <c r="M32" s="351"/>
      <c r="N32" s="353"/>
      <c r="O32" s="351"/>
      <c r="P32" s="200">
        <f t="shared" si="0"/>
        <v>0</v>
      </c>
      <c r="Q32" s="62"/>
      <c r="R32" s="359"/>
      <c r="S32" s="353"/>
      <c r="T32" s="351"/>
      <c r="U32" s="353"/>
      <c r="V32" s="351"/>
      <c r="W32" s="353"/>
      <c r="X32" s="351"/>
      <c r="Y32" s="353"/>
      <c r="Z32" s="351"/>
      <c r="AA32" s="353"/>
      <c r="AB32" s="351"/>
      <c r="AC32" s="353"/>
      <c r="AD32" s="351"/>
      <c r="AE32" s="39">
        <f t="shared" si="1"/>
        <v>0</v>
      </c>
      <c r="AF32" s="19"/>
      <c r="AG32" s="22">
        <f t="shared" si="2"/>
        <v>0</v>
      </c>
      <c r="AH32" s="354">
        <v>25</v>
      </c>
      <c r="AI32" s="203"/>
    </row>
    <row r="33" spans="1:35" ht="19.5" thickBot="1" x14ac:dyDescent="0.35">
      <c r="A33" s="26">
        <v>22</v>
      </c>
      <c r="B33" s="117" t="s">
        <v>38</v>
      </c>
      <c r="C33" s="360"/>
      <c r="D33" s="352"/>
      <c r="E33" s="26"/>
      <c r="F33" s="26"/>
      <c r="G33" s="26"/>
      <c r="H33" s="352"/>
      <c r="I33" s="26"/>
      <c r="J33" s="352"/>
      <c r="K33" s="26"/>
      <c r="L33" s="352"/>
      <c r="M33" s="26"/>
      <c r="N33" s="352"/>
      <c r="O33" s="26"/>
      <c r="P33" s="200">
        <f t="shared" si="0"/>
        <v>0</v>
      </c>
      <c r="Q33" s="19"/>
      <c r="R33" s="360"/>
      <c r="S33" s="352"/>
      <c r="T33" s="26"/>
      <c r="U33" s="352"/>
      <c r="V33" s="26"/>
      <c r="W33" s="352"/>
      <c r="X33" s="26"/>
      <c r="Y33" s="352"/>
      <c r="Z33" s="26"/>
      <c r="AA33" s="352"/>
      <c r="AB33" s="26"/>
      <c r="AC33" s="352"/>
      <c r="AD33" s="26"/>
      <c r="AE33" s="39">
        <f t="shared" si="1"/>
        <v>0</v>
      </c>
      <c r="AF33" s="99"/>
      <c r="AG33" s="22">
        <f t="shared" si="2"/>
        <v>0</v>
      </c>
      <c r="AH33" s="26">
        <v>25</v>
      </c>
      <c r="AI33" s="204"/>
    </row>
    <row r="34" spans="1:35" ht="19.5" thickBot="1" x14ac:dyDescent="0.35">
      <c r="A34" s="351">
        <v>24</v>
      </c>
      <c r="B34" s="116" t="s">
        <v>31</v>
      </c>
      <c r="C34" s="359"/>
      <c r="D34" s="353"/>
      <c r="E34" s="351"/>
      <c r="F34" s="351"/>
      <c r="G34" s="351"/>
      <c r="H34" s="353"/>
      <c r="I34" s="351"/>
      <c r="J34" s="353"/>
      <c r="K34" s="351"/>
      <c r="L34" s="353"/>
      <c r="M34" s="351"/>
      <c r="N34" s="353"/>
      <c r="O34" s="351"/>
      <c r="P34" s="200">
        <f t="shared" si="0"/>
        <v>0</v>
      </c>
      <c r="Q34" s="62"/>
      <c r="R34" s="359"/>
      <c r="S34" s="353"/>
      <c r="T34" s="351"/>
      <c r="U34" s="353"/>
      <c r="V34" s="351"/>
      <c r="W34" s="353"/>
      <c r="X34" s="351"/>
      <c r="Y34" s="353"/>
      <c r="Z34" s="351"/>
      <c r="AA34" s="353"/>
      <c r="AB34" s="351"/>
      <c r="AC34" s="353"/>
      <c r="AD34" s="351"/>
      <c r="AE34" s="39">
        <f t="shared" si="1"/>
        <v>0</v>
      </c>
      <c r="AF34" s="65"/>
      <c r="AG34" s="22">
        <f t="shared" si="2"/>
        <v>0</v>
      </c>
      <c r="AH34" s="26">
        <v>25</v>
      </c>
      <c r="AI34" s="203"/>
    </row>
    <row r="35" spans="1:35" ht="19.5" thickBot="1" x14ac:dyDescent="0.35">
      <c r="A35" s="26">
        <v>26</v>
      </c>
      <c r="B35" s="117" t="s">
        <v>303</v>
      </c>
      <c r="C35" s="360"/>
      <c r="D35" s="352"/>
      <c r="E35" s="26"/>
      <c r="F35" s="26"/>
      <c r="G35" s="26"/>
      <c r="H35" s="352"/>
      <c r="I35" s="26"/>
      <c r="J35" s="352"/>
      <c r="K35" s="26"/>
      <c r="L35" s="352"/>
      <c r="M35" s="26"/>
      <c r="N35" s="352"/>
      <c r="O35" s="26"/>
      <c r="P35" s="200">
        <f t="shared" si="0"/>
        <v>0</v>
      </c>
      <c r="Q35" s="19"/>
      <c r="R35" s="360"/>
      <c r="S35" s="352"/>
      <c r="T35" s="26"/>
      <c r="U35" s="352"/>
      <c r="V35" s="26"/>
      <c r="W35" s="352"/>
      <c r="X35" s="26"/>
      <c r="Y35" s="352"/>
      <c r="Z35" s="26"/>
      <c r="AA35" s="352"/>
      <c r="AB35" s="26"/>
      <c r="AC35" s="352"/>
      <c r="AD35" s="26"/>
      <c r="AE35" s="39">
        <f t="shared" si="1"/>
        <v>0</v>
      </c>
      <c r="AF35" s="99"/>
      <c r="AG35" s="22">
        <f t="shared" si="2"/>
        <v>0</v>
      </c>
      <c r="AH35" s="354">
        <v>25</v>
      </c>
      <c r="AI35" s="204"/>
    </row>
    <row r="36" spans="1:35" ht="19.5" thickBot="1" x14ac:dyDescent="0.35">
      <c r="A36" s="351">
        <v>27</v>
      </c>
      <c r="B36" s="116" t="s">
        <v>39</v>
      </c>
      <c r="C36" s="360"/>
      <c r="D36" s="353"/>
      <c r="E36" s="351"/>
      <c r="F36" s="351"/>
      <c r="G36" s="351"/>
      <c r="H36" s="353"/>
      <c r="I36" s="351"/>
      <c r="J36" s="353"/>
      <c r="K36" s="351"/>
      <c r="L36" s="353"/>
      <c r="M36" s="351"/>
      <c r="N36" s="353"/>
      <c r="O36" s="351"/>
      <c r="P36" s="200">
        <f t="shared" si="0"/>
        <v>0</v>
      </c>
      <c r="Q36" s="62"/>
      <c r="R36" s="359"/>
      <c r="S36" s="353"/>
      <c r="T36" s="351"/>
      <c r="U36" s="353"/>
      <c r="V36" s="351"/>
      <c r="W36" s="353"/>
      <c r="X36" s="351"/>
      <c r="Y36" s="353"/>
      <c r="Z36" s="351"/>
      <c r="AA36" s="353"/>
      <c r="AB36" s="351"/>
      <c r="AC36" s="353"/>
      <c r="AD36" s="351"/>
      <c r="AE36" s="39">
        <f t="shared" si="1"/>
        <v>0</v>
      </c>
      <c r="AF36" s="65"/>
      <c r="AG36" s="22">
        <f t="shared" si="2"/>
        <v>0</v>
      </c>
      <c r="AH36" s="354">
        <v>25</v>
      </c>
      <c r="AI36" s="203"/>
    </row>
    <row r="37" spans="1:35" ht="19.5" thickBot="1" x14ac:dyDescent="0.35">
      <c r="A37" s="26">
        <v>28</v>
      </c>
      <c r="B37" s="117" t="s">
        <v>91</v>
      </c>
      <c r="C37" s="360"/>
      <c r="D37" s="352"/>
      <c r="E37" s="26"/>
      <c r="F37" s="26"/>
      <c r="G37" s="26"/>
      <c r="H37" s="352"/>
      <c r="I37" s="26"/>
      <c r="J37" s="352"/>
      <c r="K37" s="26"/>
      <c r="L37" s="352"/>
      <c r="M37" s="26"/>
      <c r="N37" s="352"/>
      <c r="O37" s="26"/>
      <c r="P37" s="200">
        <f t="shared" si="0"/>
        <v>0</v>
      </c>
      <c r="Q37" s="19"/>
      <c r="R37" s="360"/>
      <c r="S37" s="352"/>
      <c r="T37" s="26"/>
      <c r="U37" s="352"/>
      <c r="V37" s="26"/>
      <c r="W37" s="352"/>
      <c r="X37" s="26"/>
      <c r="Y37" s="352"/>
      <c r="Z37" s="26"/>
      <c r="AA37" s="352"/>
      <c r="AB37" s="26"/>
      <c r="AC37" s="352"/>
      <c r="AD37" s="26"/>
      <c r="AE37" s="39">
        <f t="shared" si="1"/>
        <v>0</v>
      </c>
      <c r="AF37" s="99"/>
      <c r="AG37" s="22">
        <f t="shared" si="2"/>
        <v>0</v>
      </c>
      <c r="AH37" s="26">
        <v>25</v>
      </c>
      <c r="AI37" s="204"/>
    </row>
    <row r="38" spans="1:35" ht="19.5" thickBot="1" x14ac:dyDescent="0.35">
      <c r="A38" s="351">
        <v>30</v>
      </c>
      <c r="B38" s="116" t="s">
        <v>32</v>
      </c>
      <c r="C38" s="359"/>
      <c r="D38" s="358"/>
      <c r="E38" s="351"/>
      <c r="F38" s="357"/>
      <c r="G38" s="351"/>
      <c r="H38" s="353"/>
      <c r="I38" s="351"/>
      <c r="J38" s="353"/>
      <c r="K38" s="351"/>
      <c r="L38" s="353"/>
      <c r="M38" s="351"/>
      <c r="N38" s="353"/>
      <c r="O38" s="351"/>
      <c r="P38" s="200">
        <f t="shared" si="0"/>
        <v>0</v>
      </c>
      <c r="Q38" s="62"/>
      <c r="R38" s="359"/>
      <c r="S38" s="353"/>
      <c r="T38" s="351"/>
      <c r="U38" s="353"/>
      <c r="V38" s="355"/>
      <c r="W38" s="353"/>
      <c r="X38" s="351"/>
      <c r="Y38" s="353"/>
      <c r="Z38" s="351"/>
      <c r="AA38" s="353"/>
      <c r="AB38" s="351"/>
      <c r="AC38" s="353"/>
      <c r="AD38" s="351"/>
      <c r="AE38" s="39">
        <f t="shared" si="1"/>
        <v>0</v>
      </c>
      <c r="AF38" s="65"/>
      <c r="AG38" s="22">
        <f t="shared" si="2"/>
        <v>0</v>
      </c>
      <c r="AH38" s="26">
        <v>25</v>
      </c>
      <c r="AI38" s="203"/>
    </row>
    <row r="39" spans="1:35" ht="19.5" thickBot="1" x14ac:dyDescent="0.35">
      <c r="A39" s="26">
        <v>31</v>
      </c>
      <c r="B39" s="117" t="s">
        <v>33</v>
      </c>
      <c r="C39" s="360"/>
      <c r="D39" s="352"/>
      <c r="E39" s="26"/>
      <c r="F39" s="26"/>
      <c r="G39" s="26"/>
      <c r="H39" s="352"/>
      <c r="I39" s="26"/>
      <c r="J39" s="352"/>
      <c r="K39" s="26"/>
      <c r="L39" s="352"/>
      <c r="M39" s="26"/>
      <c r="N39" s="352"/>
      <c r="O39" s="26"/>
      <c r="P39" s="200">
        <f t="shared" si="0"/>
        <v>0</v>
      </c>
      <c r="Q39" s="19"/>
      <c r="R39" s="360"/>
      <c r="S39" s="352"/>
      <c r="T39" s="26"/>
      <c r="U39" s="352"/>
      <c r="V39" s="26"/>
      <c r="W39" s="352"/>
      <c r="X39" s="26"/>
      <c r="Y39" s="352"/>
      <c r="Z39" s="26"/>
      <c r="AA39" s="352"/>
      <c r="AB39" s="26"/>
      <c r="AC39" s="352"/>
      <c r="AD39" s="26"/>
      <c r="AE39" s="18">
        <f t="shared" si="1"/>
        <v>0</v>
      </c>
      <c r="AF39" s="99"/>
      <c r="AG39" s="23">
        <f t="shared" si="2"/>
        <v>0</v>
      </c>
      <c r="AH39" s="354">
        <v>25</v>
      </c>
      <c r="AI39" s="204"/>
    </row>
    <row r="40" spans="1:35" ht="15.75" thickBot="1" x14ac:dyDescent="0.3">
      <c r="AI40" s="210"/>
    </row>
  </sheetData>
  <sortState ref="A8:AI39">
    <sortCondition ref="AH8:AH39"/>
  </sortState>
  <mergeCells count="9">
    <mergeCell ref="A6:B6"/>
    <mergeCell ref="C6:Q6"/>
    <mergeCell ref="R6:AF6"/>
    <mergeCell ref="A1:AI1"/>
    <mergeCell ref="A2:AI2"/>
    <mergeCell ref="A3:AI3"/>
    <mergeCell ref="A4:AI4"/>
    <mergeCell ref="A5:Q5"/>
    <mergeCell ref="R5:AI5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Шашки 2</vt:lpstr>
      <vt:lpstr>Плавание 1</vt:lpstr>
      <vt:lpstr>Плавание 2</vt:lpstr>
      <vt:lpstr>Волейбол</vt:lpstr>
      <vt:lpstr>Н теннис 1</vt:lpstr>
      <vt:lpstr>Н теннис 2</vt:lpstr>
      <vt:lpstr>Кросс 1</vt:lpstr>
      <vt:lpstr>Кросс 2</vt:lpstr>
      <vt:lpstr>Дартс 1</vt:lpstr>
      <vt:lpstr>Дартс 2</vt:lpstr>
      <vt:lpstr>Гиревой 1</vt:lpstr>
      <vt:lpstr>силовые упрожнения</vt:lpstr>
      <vt:lpstr>Стрельба1</vt:lpstr>
      <vt:lpstr>Стрельба2</vt:lpstr>
      <vt:lpstr>Шашки 1</vt:lpstr>
      <vt:lpstr>1 Группа</vt:lpstr>
      <vt:lpstr>2 Группа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IBAH</dc:creator>
  <cp:lastModifiedBy>Иван</cp:lastModifiedBy>
  <cp:lastPrinted>2020-12-05T14:54:25Z</cp:lastPrinted>
  <dcterms:created xsi:type="dcterms:W3CDTF">2017-01-03T13:21:18Z</dcterms:created>
  <dcterms:modified xsi:type="dcterms:W3CDTF">2022-04-04T07:38:03Z</dcterms:modified>
</cp:coreProperties>
</file>